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Khipsak\OneDrive - Association of International Certified Professional Accountants\Desktop\CARES\Loan calculators\"/>
    </mc:Choice>
  </mc:AlternateContent>
  <xr:revisionPtr revIDLastSave="0" documentId="13_ncr:1_{1B205331-8D83-43AD-89BE-A3BA44A24A11}" xr6:coauthVersionLast="43" xr6:coauthVersionMax="43" xr10:uidLastSave="{00000000-0000-0000-0000-000000000000}"/>
  <workbookProtection workbookAlgorithmName="SHA-512" workbookHashValue="ZB8t29b2p8Zd8BQR1gTMU8Bkc/1zp/t6/2K2lHpjyFi2Tet+WRO17NPZkotg3QTTJqyjxKGU99d1T8JtO4aA8w==" workbookSaltValue="igZlZzJPMc62rcP+QArv1w==" workbookSpinCount="100000" lockStructure="1"/>
  <bookViews>
    <workbookView xWindow="38280" yWindow="-120" windowWidth="29040" windowHeight="15840" xr2:uid="{1963CC5D-E90F-4C6C-8EA6-F8B92670B3B2}"/>
  </bookViews>
  <sheets>
    <sheet name="Instructions" sheetId="4" r:id="rId1"/>
    <sheet name="PPP Loan calculator" sheetId="2" r:id="rId2"/>
    <sheet name="Calculating payroll costs" sheetId="3" r:id="rId3"/>
  </sheets>
  <definedNames>
    <definedName name="_xlnm.Print_Area" localSheetId="2">'Calculating payroll costs'!$A$1:$AB$53</definedName>
    <definedName name="_xlnm.Print_Area" localSheetId="0">Instructions!$A$1:$S$42</definedName>
    <definedName name="_xlnm.Print_Area" localSheetId="1">'PPP Loan calculator'!$A$1:$H$26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8" i="3" l="1"/>
  <c r="AA38" i="3"/>
  <c r="Y38" i="3"/>
  <c r="W38" i="3"/>
  <c r="U38" i="3"/>
  <c r="Q38" i="3"/>
  <c r="O38" i="3"/>
  <c r="M38" i="3"/>
  <c r="K38" i="3"/>
  <c r="I38" i="3"/>
  <c r="G38" i="3"/>
  <c r="E38" i="3"/>
  <c r="C38" i="3"/>
  <c r="C40" i="3"/>
  <c r="E40" i="3"/>
  <c r="C42" i="3"/>
  <c r="C35" i="3"/>
  <c r="E35" i="3"/>
  <c r="A14" i="2"/>
  <c r="D12" i="2"/>
  <c r="AA17" i="3"/>
  <c r="AA15" i="3"/>
  <c r="Y17" i="3"/>
  <c r="Y15" i="3"/>
  <c r="W17" i="3"/>
  <c r="W15" i="3"/>
  <c r="U17" i="3"/>
  <c r="U15" i="3"/>
  <c r="S17" i="3"/>
  <c r="S15" i="3"/>
  <c r="Q17" i="3"/>
  <c r="Q15" i="3"/>
  <c r="O17" i="3"/>
  <c r="O15" i="3"/>
  <c r="M17" i="3"/>
  <c r="M15" i="3"/>
  <c r="K17" i="3"/>
  <c r="K15" i="3"/>
  <c r="I17" i="3"/>
  <c r="I15" i="3"/>
  <c r="G17" i="3"/>
  <c r="G15" i="3"/>
  <c r="E17" i="3"/>
  <c r="E15" i="3"/>
  <c r="G35" i="3"/>
  <c r="I35" i="3"/>
  <c r="K35" i="3"/>
  <c r="M35" i="3"/>
  <c r="O35" i="3"/>
  <c r="Q35" i="3"/>
  <c r="S35" i="3"/>
  <c r="U35" i="3"/>
  <c r="W35" i="3"/>
  <c r="Y35" i="3"/>
  <c r="AA35" i="3"/>
  <c r="C17" i="3"/>
  <c r="C15" i="3"/>
  <c r="F12" i="2"/>
</calcChain>
</file>

<file path=xl/sharedStrings.xml><?xml version="1.0" encoding="utf-8"?>
<sst xmlns="http://schemas.openxmlformats.org/spreadsheetml/2006/main" count="120" uniqueCount="89">
  <si>
    <t>How much can I borrow?</t>
  </si>
  <si>
    <t>X</t>
  </si>
  <si>
    <t xml:space="preserve">= </t>
  </si>
  <si>
    <t>Vacation, parental, family, medical or sick leave</t>
  </si>
  <si>
    <t>Dismissal or separation allowance</t>
  </si>
  <si>
    <t>Qualified sick leave wages for which a credit is allowed under section 70001 of the Families First Coronavirus Response Act (Public Law 116-5 127); or qualified family leave wages for which a credit is allowed under section 7003 of the Families First Coronavirus Response Act</t>
  </si>
  <si>
    <t>Salary, wage, commission or similar compensation</t>
  </si>
  <si>
    <t>INCLUDED PAYROLL COSTS</t>
  </si>
  <si>
    <t>Total Excluded Payroll Costs</t>
  </si>
  <si>
    <t>Payroll Costs</t>
  </si>
  <si>
    <t>Compensation for an employee with a principal place of residence outside of the United States</t>
  </si>
  <si>
    <t>LESS: EXCLUDED PAYROLL COSTS</t>
  </si>
  <si>
    <t>Cash tips or equivalent</t>
  </si>
  <si>
    <t>Maximum eligible loan calculation</t>
  </si>
  <si>
    <t>Loan maximum available</t>
  </si>
  <si>
    <t>Loan Calculator</t>
  </si>
  <si>
    <t>Paycheck Protection Program (PPP) under the CARES Act</t>
  </si>
  <si>
    <t>How to use this calculator:</t>
  </si>
  <si>
    <t>Begin with "Calculating payroll costs" tab</t>
  </si>
  <si>
    <t xml:space="preserve">This tab walks through the calculation of the average monthly payroll costs for the applicable period. </t>
  </si>
  <si>
    <t xml:space="preserve">Ultimately, this calculation will help determine the max loan amount you may be eligible for. </t>
  </si>
  <si>
    <r>
      <rPr>
        <b/>
        <sz val="14"/>
        <color theme="1"/>
        <rFont val="Calibri"/>
        <family val="2"/>
        <scheme val="minor"/>
      </rPr>
      <t>NOTE:</t>
    </r>
    <r>
      <rPr>
        <sz val="14"/>
        <color theme="1"/>
        <rFont val="Calibri"/>
        <family val="2"/>
        <scheme val="minor"/>
      </rPr>
      <t xml:space="preserve"> There is a specific section that applies to sole proprietors, contractors and those that are self-employed. </t>
    </r>
  </si>
  <si>
    <t>OR</t>
  </si>
  <si>
    <t>Yes</t>
  </si>
  <si>
    <t>Continue with this document</t>
  </si>
  <si>
    <t>No</t>
  </si>
  <si>
    <t xml:space="preserve">Please locate the PPP Loan Calculator specifically for seasonal employers. There are differences in the calculation not accounted for in this worksheet. </t>
  </si>
  <si>
    <t>Continue to the next question</t>
  </si>
  <si>
    <t>Did you take out an Economic Injury Disaster Loan (EIDL) between February 15, 2020 and June 30, 2020?</t>
  </si>
  <si>
    <t xml:space="preserve">Loan Date Requested: </t>
  </si>
  <si>
    <t>Were you in business between February 15, 2019 and June 30, 2019?</t>
  </si>
  <si>
    <t xml:space="preserve">The outstanding loan amount will be included in the loan calculation above. </t>
  </si>
  <si>
    <t>Links from next tab</t>
  </si>
  <si>
    <r>
      <t>If yes,</t>
    </r>
    <r>
      <rPr>
        <b/>
        <sz val="11"/>
        <color theme="1"/>
        <rFont val="Calibri"/>
        <family val="2"/>
        <scheme val="minor"/>
      </rPr>
      <t xml:space="preserve"> and</t>
    </r>
    <r>
      <rPr>
        <sz val="11"/>
        <color theme="1"/>
        <rFont val="Calibri"/>
        <family val="2"/>
        <scheme val="minor"/>
      </rPr>
      <t xml:space="preserve"> you want to refinance into a PPP loan, what is the outstanding loan amount?</t>
    </r>
  </si>
  <si>
    <t>Enter the total for the 12 months prior to loan date:</t>
  </si>
  <si>
    <t>to</t>
  </si>
  <si>
    <t>Month 1</t>
  </si>
  <si>
    <t>Month 2</t>
  </si>
  <si>
    <t>Month 3</t>
  </si>
  <si>
    <t>Month 4</t>
  </si>
  <si>
    <t>Month 5</t>
  </si>
  <si>
    <t>Month 6</t>
  </si>
  <si>
    <t>Month 7</t>
  </si>
  <si>
    <t>Month 8</t>
  </si>
  <si>
    <t>Month 9</t>
  </si>
  <si>
    <t>Month 10</t>
  </si>
  <si>
    <t>Month 11</t>
  </si>
  <si>
    <t>Month 12</t>
  </si>
  <si>
    <t>Calculating average monthly payroll costs:</t>
  </si>
  <si>
    <t>If you are an employer complete this section:</t>
  </si>
  <si>
    <t>Average Monthly Payroll Costs</t>
  </si>
  <si>
    <t xml:space="preserve">This worksheet can be completed on a monthly basis if an annualized payroll report is not available for the applicable period. </t>
  </si>
  <si>
    <t xml:space="preserve">Employer: In Business in 2019 and Non Seasonal </t>
  </si>
  <si>
    <t>In business between 2/15/2019 and 6/30/2019</t>
  </si>
  <si>
    <t>Includes sole proprietors, independent contractors and self-employers.</t>
  </si>
  <si>
    <t>Enter Annual Data</t>
  </si>
  <si>
    <t xml:space="preserve">Depending on the payroll information available, use the monthly breakout in these columns to assist in calculating average payroll costs for the prior 12 month period. </t>
  </si>
  <si>
    <t xml:space="preserve">Please find the PPP Loan Calculator specifically for employers who were NOT in business at this time. There are differences in the calculation not accounted for in this worksheet. </t>
  </si>
  <si>
    <t>Gross Wages *See note below table about what to include in this number</t>
  </si>
  <si>
    <r>
      <rPr>
        <i/>
        <sz val="11"/>
        <color theme="1"/>
        <rFont val="Calibri"/>
        <family val="2"/>
        <scheme val="minor"/>
      </rPr>
      <t xml:space="preserve">Included as a separate line item in the calculation above: </t>
    </r>
    <r>
      <rPr>
        <sz val="11"/>
        <color theme="1"/>
        <rFont val="Calibri"/>
        <family val="2"/>
        <scheme val="minor"/>
      </rPr>
      <t>Payment for group health care benefits such as insurance premium</t>
    </r>
  </si>
  <si>
    <t>If you are a sole proprietor, independent contractor or self-employed individual, complete this section:</t>
  </si>
  <si>
    <t>Income such as wage, commission, income, net earnings from self-employment or similar compensation</t>
  </si>
  <si>
    <t xml:space="preserve">The "PPP Loan calculator tab" will calculate your maximum eligible loan under the Paycheck Protection Program, up to $10 Million. </t>
  </si>
  <si>
    <t xml:space="preserve">Compensation of an individual employee or owner over an annual salary of $100,000. Pay over $100,000 for any employee or owner on an annualized basis is not eligible for the loan. </t>
  </si>
  <si>
    <t>* Basically, this number is the gross wages (before any deductions for taxes withheld, benefit deductions, etc.) per payroll. For purposes of this calculation, ensure gross payroll includes the following:</t>
  </si>
  <si>
    <t>Health care benefits</t>
  </si>
  <si>
    <t>*See note</t>
  </si>
  <si>
    <t>Before you get started, is your business seasonal (i.e. not operated throughout an entire year)?</t>
  </si>
  <si>
    <t xml:space="preserve">*NOTE: Pay intervals are approximations, use the pay periods that most closely correlate with your pay information above. Month one has additional days to make up for rounding throughout the other months. </t>
  </si>
  <si>
    <r>
      <rPr>
        <b/>
        <sz val="14"/>
        <color theme="1"/>
        <rFont val="Calibri"/>
        <family val="2"/>
        <scheme val="minor"/>
      </rPr>
      <t xml:space="preserve">Disclaimer: </t>
    </r>
    <r>
      <rPr>
        <sz val="14"/>
        <color theme="1"/>
        <rFont val="Calibri"/>
        <family val="2"/>
        <scheme val="minor"/>
      </rPr>
      <t xml:space="preserve">The contents of this resource do not necessarily reflect the position or opinion of the American Institute of CPAs, its divisions and its committees. This resource is designed to provide accurate and authoritative information on the subject covered. It is distributed with the understanding that the authors are not engaged in rendering legal, accounting or other professional services. If legal advice or other expert assistance is required, the services of a competent professional should be sought. </t>
    </r>
  </si>
  <si>
    <t xml:space="preserve">If available, run a payroll report for the applicable period and enter the 12-month summary in the first column in the worksheet. </t>
  </si>
  <si>
    <t>NOTES:</t>
  </si>
  <si>
    <t>Payment of any retirement benefit</t>
  </si>
  <si>
    <t>Payment of State or local tax assessed on the compensation of employees</t>
  </si>
  <si>
    <t>This template is based on interpretations of the CARES Act and U.S. Treasury guidance released March 31, 2020 and April 2, 2020.</t>
  </si>
  <si>
    <r>
      <t xml:space="preserve">There are areas of the Act where additional clarification from the Treasury and SBA is needed. </t>
    </r>
    <r>
      <rPr>
        <b/>
        <sz val="16"/>
        <color theme="1"/>
        <rFont val="Calibri"/>
        <family val="2"/>
        <scheme val="minor"/>
      </rPr>
      <t>Your judgement and</t>
    </r>
    <r>
      <rPr>
        <sz val="16"/>
        <color theme="1"/>
        <rFont val="Calibri"/>
        <family val="2"/>
        <scheme val="minor"/>
      </rPr>
      <t xml:space="preserve"> </t>
    </r>
    <r>
      <rPr>
        <b/>
        <i/>
        <sz val="16"/>
        <color theme="1"/>
        <rFont val="Calibri"/>
        <family val="2"/>
        <scheme val="minor"/>
      </rPr>
      <t>interpretations of the Act may be necessary</t>
    </r>
    <r>
      <rPr>
        <b/>
        <sz val="16"/>
        <color theme="1"/>
        <rFont val="Calibri"/>
        <family val="2"/>
        <scheme val="minor"/>
      </rPr>
      <t>.</t>
    </r>
    <r>
      <rPr>
        <sz val="16"/>
        <color theme="1"/>
        <rFont val="Calibri"/>
        <family val="2"/>
        <scheme val="minor"/>
      </rPr>
      <t xml:space="preserve">   </t>
    </r>
  </si>
  <si>
    <t xml:space="preserve">For more details, check out the full Coronavirus, Aid, Relief, and Economic Security Act (CARES) Act, </t>
  </si>
  <si>
    <t xml:space="preserve">Guidance issued March 31, 2020 </t>
  </si>
  <si>
    <t>And guidance issued April 2, 2020</t>
  </si>
  <si>
    <t>Updated: 4/3/2020</t>
  </si>
  <si>
    <r>
      <rPr>
        <b/>
        <sz val="16"/>
        <color theme="1"/>
        <rFont val="Calibri"/>
        <family val="2"/>
        <scheme val="minor"/>
      </rPr>
      <t>NOTE:</t>
    </r>
    <r>
      <rPr>
        <sz val="16"/>
        <color theme="1"/>
        <rFont val="Calibri"/>
        <family val="2"/>
        <scheme val="minor"/>
      </rPr>
      <t xml:space="preserve"> This template is based on interpretations of the CARES Act and U.S. Treasury guidance released March 31, 2020 and April 2.</t>
    </r>
  </si>
  <si>
    <r>
      <t xml:space="preserve">This template is based on interpretations of the CARES Act and U.S. Treasury guidance released March 31, 2020 and April 2, 2020. There are areas of the Act where additional clarification from the Treasury and SBA is needed. </t>
    </r>
    <r>
      <rPr>
        <b/>
        <sz val="11"/>
        <color theme="1"/>
        <rFont val="Calibri"/>
        <family val="2"/>
        <scheme val="minor"/>
      </rPr>
      <t>Your judgement and</t>
    </r>
    <r>
      <rPr>
        <sz val="11"/>
        <color theme="1"/>
        <rFont val="Calibri"/>
        <family val="2"/>
        <scheme val="minor"/>
      </rPr>
      <t xml:space="preserve"> </t>
    </r>
    <r>
      <rPr>
        <b/>
        <i/>
        <sz val="11"/>
        <color theme="1"/>
        <rFont val="Calibri"/>
        <family val="2"/>
        <scheme val="minor"/>
      </rPr>
      <t>interpretations of the Act may be necessary</t>
    </r>
    <r>
      <rPr>
        <b/>
        <sz val="11"/>
        <color theme="1"/>
        <rFont val="Calibri"/>
        <family val="2"/>
        <scheme val="minor"/>
      </rPr>
      <t>.</t>
    </r>
    <r>
      <rPr>
        <sz val="11"/>
        <color theme="1"/>
        <rFont val="Calibri"/>
        <family val="2"/>
        <scheme val="minor"/>
      </rPr>
      <t xml:space="preserve">   </t>
    </r>
  </si>
  <si>
    <t xml:space="preserve">Guidance issued March 31, 2020, </t>
  </si>
  <si>
    <t>Taxes imposed or withheld under chapters 21, 22, or 24
of the Internal Revenue Code of 1986 during the covered period
See guidance issued April, 2, 2020 (2 g. iii) which says
"Federal employment taxes imposed or withheld between February 15, 2020 and June 30, 2020, including the employee’s and employer’s share of FICA (Federal Insurance Contributions Act) and Railroad Retirement Act taxes, and income taxes required to be withheld from employees;"</t>
  </si>
  <si>
    <t>PPP Loan Calculator for employers NOT in business between 2/15/19 and 6/30/19 - Click here</t>
  </si>
  <si>
    <t>PPP Loan Calculator for seasonal employers - Click here</t>
  </si>
  <si>
    <r>
      <t xml:space="preserve">Group health care coverage, such as the </t>
    </r>
    <r>
      <rPr>
        <b/>
        <i/>
        <sz val="11"/>
        <color theme="1"/>
        <rFont val="Calibri"/>
        <family val="2"/>
        <scheme val="minor"/>
      </rPr>
      <t xml:space="preserve">employer portion </t>
    </r>
    <r>
      <rPr>
        <sz val="11"/>
        <color theme="1"/>
        <rFont val="Calibri"/>
        <family val="2"/>
        <scheme val="minor"/>
      </rPr>
      <t>of insurance premiums.</t>
    </r>
    <r>
      <rPr>
        <b/>
        <sz val="11"/>
        <color theme="1"/>
        <rFont val="Calibri"/>
        <family val="2"/>
        <scheme val="minor"/>
      </rPr>
      <t xml:space="preserve"> Note: </t>
    </r>
    <r>
      <rPr>
        <sz val="11"/>
        <color theme="1"/>
        <rFont val="Calibri"/>
        <family val="2"/>
        <scheme val="minor"/>
      </rPr>
      <t>The payment submitted to the insurance company generally includes the employee and employer portion. Ensure this number only includes the employer portion.</t>
    </r>
  </si>
  <si>
    <t>Retirement benefits</t>
  </si>
  <si>
    <t>See guidance issued April 2, 2020; section 2f - Payment for the provision of employee benefits consisting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</si>
</sst>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b/>
      <i/>
      <sz val="14"/>
      <color rgb="FFFF0000"/>
      <name val="Calibri"/>
      <family val="2"/>
      <scheme val="minor"/>
    </font>
    <font>
      <b/>
      <sz val="16"/>
      <color rgb="FFFF0000"/>
      <name val="Calibri"/>
      <family val="2"/>
      <scheme val="minor"/>
    </font>
    <font>
      <sz val="14"/>
      <color theme="1"/>
      <name val="Calibri"/>
      <family val="2"/>
      <scheme val="minor"/>
    </font>
    <font>
      <i/>
      <sz val="11"/>
      <color rgb="FFFF0000"/>
      <name val="Calibri"/>
      <family val="2"/>
      <scheme val="minor"/>
    </font>
    <font>
      <b/>
      <sz val="11"/>
      <color rgb="FFFF0000"/>
      <name val="Calibri"/>
      <family val="2"/>
      <scheme val="minor"/>
    </font>
    <font>
      <b/>
      <sz val="12"/>
      <color theme="1"/>
      <name val="Calibri"/>
      <family val="2"/>
      <scheme val="minor"/>
    </font>
    <font>
      <b/>
      <i/>
      <sz val="11"/>
      <color rgb="FFFF0000"/>
      <name val="Calibri"/>
      <family val="2"/>
      <scheme val="minor"/>
    </font>
    <font>
      <b/>
      <i/>
      <sz val="11"/>
      <color theme="1"/>
      <name val="Calibri"/>
      <family val="2"/>
      <scheme val="minor"/>
    </font>
    <font>
      <u/>
      <sz val="11"/>
      <color theme="10"/>
      <name val="Calibri"/>
      <family val="2"/>
      <scheme val="minor"/>
    </font>
    <font>
      <b/>
      <sz val="18"/>
      <color rgb="FFFF0000"/>
      <name val="Calibri"/>
      <family val="2"/>
      <scheme val="minor"/>
    </font>
    <font>
      <b/>
      <u/>
      <sz val="12"/>
      <color theme="10"/>
      <name val="Calibri"/>
      <family val="2"/>
      <scheme val="minor"/>
    </font>
    <font>
      <sz val="16"/>
      <color theme="1"/>
      <name val="Calibri"/>
      <family val="2"/>
      <scheme val="minor"/>
    </font>
    <font>
      <b/>
      <i/>
      <sz val="16"/>
      <color theme="1"/>
      <name val="Calibri"/>
      <family val="2"/>
      <scheme val="minor"/>
    </font>
    <font>
      <b/>
      <sz val="14"/>
      <name val="Calibri"/>
      <family val="2"/>
      <scheme val="minor"/>
    </font>
    <font>
      <u/>
      <sz val="16"/>
      <color theme="10"/>
      <name val="Calibri"/>
      <family val="2"/>
      <scheme val="minor"/>
    </font>
    <font>
      <b/>
      <i/>
      <sz val="14"/>
      <name val="Calibri"/>
      <family val="2"/>
      <scheme val="minor"/>
    </font>
  </fonts>
  <fills count="10">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s>
  <borders count="13">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104">
    <xf numFmtId="0" fontId="0" fillId="0" borderId="0" xfId="0"/>
    <xf numFmtId="0" fontId="0" fillId="0" borderId="0" xfId="0" quotePrefix="1"/>
    <xf numFmtId="0" fontId="2" fillId="0" borderId="0" xfId="0" applyFont="1"/>
    <xf numFmtId="43" fontId="0" fillId="0" borderId="0" xfId="1" applyFont="1"/>
    <xf numFmtId="0" fontId="3" fillId="0" borderId="0" xfId="0" applyFont="1"/>
    <xf numFmtId="0" fontId="4" fillId="0" borderId="0" xfId="0" applyFont="1"/>
    <xf numFmtId="0" fontId="2" fillId="3" borderId="0" xfId="0" applyFont="1" applyFill="1"/>
    <xf numFmtId="164" fontId="0" fillId="0" borderId="1" xfId="1" applyNumberFormat="1" applyFont="1" applyBorder="1"/>
    <xf numFmtId="164" fontId="0" fillId="0" borderId="0" xfId="1" applyNumberFormat="1" applyFont="1"/>
    <xf numFmtId="0" fontId="3" fillId="0" borderId="0" xfId="0" applyFont="1" applyAlignment="1">
      <alignment horizontal="right" wrapText="1"/>
    </xf>
    <xf numFmtId="0" fontId="2" fillId="4" borderId="0" xfId="0" applyFont="1" applyFill="1"/>
    <xf numFmtId="0" fontId="5" fillId="0" borderId="0" xfId="0" applyFont="1"/>
    <xf numFmtId="0" fontId="5" fillId="0" borderId="0" xfId="0" applyFont="1" applyAlignment="1">
      <alignment horizontal="center"/>
    </xf>
    <xf numFmtId="0" fontId="5" fillId="0" borderId="0" xfId="0" quotePrefix="1" applyFont="1" applyAlignment="1">
      <alignment horizontal="center"/>
    </xf>
    <xf numFmtId="0" fontId="6" fillId="0" borderId="0" xfId="0" applyFont="1"/>
    <xf numFmtId="0" fontId="7" fillId="0" borderId="0" xfId="0" applyFont="1"/>
    <xf numFmtId="0" fontId="0" fillId="0" borderId="5" xfId="0" applyBorder="1" applyAlignment="1">
      <alignment wrapText="1"/>
    </xf>
    <xf numFmtId="0" fontId="0" fillId="0" borderId="0" xfId="0" applyBorder="1"/>
    <xf numFmtId="164" fontId="0" fillId="0" borderId="0" xfId="1" applyNumberFormat="1" applyFont="1" applyBorder="1"/>
    <xf numFmtId="164" fontId="0" fillId="0" borderId="6" xfId="1" applyNumberFormat="1" applyFont="1" applyBorder="1"/>
    <xf numFmtId="0" fontId="0" fillId="0" borderId="7" xfId="0" applyBorder="1" applyAlignment="1">
      <alignment wrapText="1"/>
    </xf>
    <xf numFmtId="0" fontId="0" fillId="0" borderId="8" xfId="0" applyBorder="1"/>
    <xf numFmtId="164" fontId="0" fillId="0" borderId="8" xfId="1" applyNumberFormat="1" applyFont="1" applyBorder="1"/>
    <xf numFmtId="164" fontId="0" fillId="0" borderId="9" xfId="1" applyNumberFormat="1" applyFont="1" applyBorder="1"/>
    <xf numFmtId="0" fontId="2" fillId="0" borderId="5" xfId="0" applyFont="1" applyBorder="1" applyAlignment="1">
      <alignment horizontal="right" wrapText="1"/>
    </xf>
    <xf numFmtId="164" fontId="0" fillId="0" borderId="10" xfId="1" applyNumberFormat="1" applyFont="1" applyBorder="1"/>
    <xf numFmtId="0" fontId="2" fillId="0" borderId="0" xfId="0" applyFont="1" applyFill="1" applyAlignment="1">
      <alignment horizontal="center"/>
    </xf>
    <xf numFmtId="0" fontId="8" fillId="0" borderId="0" xfId="0" applyFont="1"/>
    <xf numFmtId="0" fontId="9" fillId="0" borderId="0" xfId="0" applyFont="1"/>
    <xf numFmtId="0" fontId="0" fillId="6" borderId="0" xfId="0" applyFill="1"/>
    <xf numFmtId="0" fontId="0" fillId="4" borderId="0" xfId="0" applyFill="1"/>
    <xf numFmtId="0" fontId="2" fillId="6" borderId="0" xfId="0" applyFont="1" applyFill="1" applyAlignment="1">
      <alignment horizontal="center"/>
    </xf>
    <xf numFmtId="0" fontId="2" fillId="4" borderId="0" xfId="0" applyFont="1" applyFill="1" applyAlignment="1">
      <alignment horizontal="center"/>
    </xf>
    <xf numFmtId="14" fontId="0" fillId="7" borderId="0" xfId="0" applyNumberFormat="1" applyFill="1"/>
    <xf numFmtId="0" fontId="6" fillId="0" borderId="0" xfId="0" applyFont="1" applyFill="1"/>
    <xf numFmtId="0" fontId="0" fillId="0" borderId="0" xfId="0" applyFill="1"/>
    <xf numFmtId="0" fontId="7" fillId="0" borderId="0" xfId="0" applyFont="1" applyFill="1"/>
    <xf numFmtId="165" fontId="5" fillId="5" borderId="0" xfId="2" applyNumberFormat="1" applyFont="1" applyFill="1"/>
    <xf numFmtId="164" fontId="0" fillId="2" borderId="0" xfId="1" applyNumberFormat="1" applyFont="1" applyFill="1"/>
    <xf numFmtId="14" fontId="2" fillId="0" borderId="0" xfId="0" applyNumberFormat="1" applyFont="1" applyAlignment="1">
      <alignment horizontal="center"/>
    </xf>
    <xf numFmtId="14" fontId="2" fillId="0" borderId="0" xfId="0" applyNumberFormat="1" applyFont="1" applyFill="1" applyAlignment="1">
      <alignment horizontal="center"/>
    </xf>
    <xf numFmtId="14" fontId="2" fillId="0" borderId="0" xfId="0" applyNumberFormat="1" applyFont="1" applyFill="1" applyAlignment="1">
      <alignment horizontal="center" wrapText="1"/>
    </xf>
    <xf numFmtId="0" fontId="0" fillId="0" borderId="7" xfId="0" applyFont="1" applyBorder="1" applyAlignment="1">
      <alignment wrapText="1"/>
    </xf>
    <xf numFmtId="0" fontId="0" fillId="8" borderId="8" xfId="0" applyFill="1" applyBorder="1"/>
    <xf numFmtId="164" fontId="0" fillId="8" borderId="8" xfId="1" applyNumberFormat="1" applyFont="1" applyFill="1" applyBorder="1"/>
    <xf numFmtId="0" fontId="2" fillId="8" borderId="2" xfId="0" applyFont="1" applyFill="1" applyBorder="1"/>
    <xf numFmtId="0" fontId="0" fillId="8" borderId="3" xfId="0" applyFill="1" applyBorder="1"/>
    <xf numFmtId="164" fontId="0" fillId="8" borderId="3" xfId="1" applyNumberFormat="1" applyFont="1" applyFill="1" applyBorder="1"/>
    <xf numFmtId="164" fontId="0" fillId="8" borderId="4" xfId="1" applyNumberFormat="1" applyFont="1" applyFill="1" applyBorder="1"/>
    <xf numFmtId="0" fontId="2" fillId="8" borderId="2" xfId="0" applyFont="1" applyFill="1" applyBorder="1" applyAlignment="1">
      <alignment wrapText="1"/>
    </xf>
    <xf numFmtId="0" fontId="0" fillId="0" borderId="2" xfId="0" applyFill="1" applyBorder="1" applyAlignment="1">
      <alignment wrapText="1"/>
    </xf>
    <xf numFmtId="0" fontId="0" fillId="0" borderId="3" xfId="0" applyFill="1" applyBorder="1"/>
    <xf numFmtId="0" fontId="0" fillId="0" borderId="7" xfId="0" applyBorder="1"/>
    <xf numFmtId="164" fontId="0" fillId="0" borderId="0" xfId="1" applyNumberFormat="1" applyFont="1" applyFill="1" applyBorder="1"/>
    <xf numFmtId="0" fontId="10" fillId="0" borderId="0" xfId="0" applyFont="1"/>
    <xf numFmtId="0" fontId="11" fillId="0" borderId="0" xfId="0" applyFont="1"/>
    <xf numFmtId="0" fontId="0" fillId="0" borderId="0" xfId="0" applyFont="1"/>
    <xf numFmtId="0" fontId="0" fillId="8" borderId="0" xfId="0" applyFill="1"/>
    <xf numFmtId="0" fontId="8" fillId="8" borderId="0" xfId="0" applyFont="1" applyFill="1" applyAlignment="1">
      <alignment horizontal="center"/>
    </xf>
    <xf numFmtId="0" fontId="12" fillId="0" borderId="0" xfId="0" applyFont="1" applyAlignment="1">
      <alignment horizontal="right"/>
    </xf>
    <xf numFmtId="164" fontId="0" fillId="0" borderId="3" xfId="1" applyNumberFormat="1" applyFont="1" applyFill="1" applyBorder="1"/>
    <xf numFmtId="164" fontId="0" fillId="0" borderId="4" xfId="1" applyNumberFormat="1" applyFont="1" applyFill="1" applyBorder="1"/>
    <xf numFmtId="164" fontId="0" fillId="8" borderId="0" xfId="1" applyNumberFormat="1" applyFont="1" applyFill="1" applyBorder="1"/>
    <xf numFmtId="164" fontId="0" fillId="8" borderId="0" xfId="1" applyNumberFormat="1" applyFont="1" applyFill="1"/>
    <xf numFmtId="164" fontId="0" fillId="0" borderId="11" xfId="1" applyNumberFormat="1" applyFont="1" applyBorder="1"/>
    <xf numFmtId="164" fontId="0" fillId="8" borderId="0" xfId="0" applyNumberFormat="1" applyFill="1"/>
    <xf numFmtId="164" fontId="0" fillId="0" borderId="12" xfId="1" applyNumberFormat="1" applyFont="1" applyBorder="1"/>
    <xf numFmtId="164" fontId="0" fillId="0" borderId="12" xfId="0" applyNumberFormat="1" applyBorder="1"/>
    <xf numFmtId="0" fontId="0" fillId="0" borderId="0" xfId="0" applyFill="1" applyBorder="1" applyAlignment="1">
      <alignment wrapText="1"/>
    </xf>
    <xf numFmtId="0" fontId="2" fillId="0" borderId="0" xfId="0" applyFont="1" applyFill="1" applyAlignment="1">
      <alignment horizontal="center" wrapText="1"/>
    </xf>
    <xf numFmtId="14" fontId="0" fillId="0" borderId="0" xfId="1" applyNumberFormat="1" applyFont="1" applyFill="1"/>
    <xf numFmtId="164" fontId="0" fillId="0" borderId="0" xfId="1" applyNumberFormat="1" applyFont="1" applyFill="1"/>
    <xf numFmtId="0" fontId="0" fillId="0" borderId="5" xfId="0" applyFont="1" applyBorder="1" applyAlignment="1">
      <alignment wrapText="1"/>
    </xf>
    <xf numFmtId="0" fontId="2" fillId="0" borderId="0" xfId="0" applyFont="1" applyBorder="1" applyAlignment="1">
      <alignment wrapText="1"/>
    </xf>
    <xf numFmtId="14"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Alignment="1"/>
    <xf numFmtId="0" fontId="3" fillId="0" borderId="0" xfId="0" applyFont="1" applyAlignment="1">
      <alignment horizontal="center"/>
    </xf>
    <xf numFmtId="164" fontId="0" fillId="0" borderId="8" xfId="1" applyNumberFormat="1" applyFont="1" applyBorder="1" applyProtection="1"/>
    <xf numFmtId="164" fontId="0" fillId="0" borderId="0" xfId="1" applyNumberFormat="1" applyFont="1" applyBorder="1" applyProtection="1"/>
    <xf numFmtId="0" fontId="16" fillId="0" borderId="0" xfId="0" applyFont="1"/>
    <xf numFmtId="164" fontId="5" fillId="8" borderId="0" xfId="1" applyNumberFormat="1" applyFont="1" applyFill="1"/>
    <xf numFmtId="0" fontId="0" fillId="0" borderId="0" xfId="0" applyFill="1" applyAlignment="1">
      <alignment wrapText="1"/>
    </xf>
    <xf numFmtId="0" fontId="18" fillId="9" borderId="0" xfId="0" applyFont="1" applyFill="1" applyAlignment="1">
      <alignment wrapText="1"/>
    </xf>
    <xf numFmtId="0" fontId="18" fillId="9" borderId="0" xfId="0" applyFont="1" applyFill="1"/>
    <xf numFmtId="0" fontId="9" fillId="9" borderId="0" xfId="0" applyFont="1" applyFill="1"/>
    <xf numFmtId="0" fontId="18" fillId="9" borderId="0" xfId="0" applyFont="1" applyFill="1" applyAlignment="1">
      <alignment horizontal="left" wrapText="1"/>
    </xf>
    <xf numFmtId="0" fontId="21" fillId="9" borderId="0" xfId="3" applyFont="1" applyFill="1"/>
    <xf numFmtId="0" fontId="9" fillId="8" borderId="0" xfId="0" applyFont="1" applyFill="1" applyAlignment="1">
      <alignment horizontal="left" wrapText="1"/>
    </xf>
    <xf numFmtId="0" fontId="18" fillId="9" borderId="0" xfId="0" applyFont="1" applyFill="1" applyAlignment="1">
      <alignment horizontal="left" wrapText="1"/>
    </xf>
    <xf numFmtId="0" fontId="3" fillId="0" borderId="0" xfId="0" applyFont="1" applyAlignment="1">
      <alignment horizontal="left"/>
    </xf>
    <xf numFmtId="0" fontId="20" fillId="9" borderId="0" xfId="0" applyFont="1" applyFill="1"/>
    <xf numFmtId="0" fontId="21" fillId="9" borderId="0" xfId="3" applyFont="1" applyFill="1" applyAlignment="1">
      <alignment horizontal="left"/>
    </xf>
    <xf numFmtId="0" fontId="17" fillId="0" borderId="0" xfId="3" applyFont="1"/>
    <xf numFmtId="0" fontId="18" fillId="0" borderId="0" xfId="0" applyFont="1" applyAlignment="1">
      <alignment horizontal="left" wrapText="1"/>
    </xf>
    <xf numFmtId="0" fontId="0" fillId="9" borderId="0" xfId="0" applyFill="1" applyAlignment="1">
      <alignment vertical="center" wrapText="1"/>
    </xf>
    <xf numFmtId="0" fontId="15" fillId="9" borderId="0" xfId="3" applyFill="1" applyAlignment="1">
      <alignment wrapText="1"/>
    </xf>
    <xf numFmtId="0" fontId="15" fillId="9" borderId="0" xfId="3" applyFill="1" applyAlignment="1">
      <alignment vertical="center"/>
    </xf>
    <xf numFmtId="0" fontId="0" fillId="9" borderId="0" xfId="0" applyFill="1" applyAlignment="1">
      <alignment horizontal="center" vertical="center" wrapText="1"/>
    </xf>
    <xf numFmtId="0" fontId="15" fillId="0" borderId="5" xfId="3" applyBorder="1" applyAlignment="1">
      <alignment wrapText="1"/>
    </xf>
    <xf numFmtId="0" fontId="22" fillId="0" borderId="0" xfId="0" applyFont="1"/>
    <xf numFmtId="0" fontId="15" fillId="4" borderId="0" xfId="3" applyFill="1"/>
    <xf numFmtId="0" fontId="15" fillId="4" borderId="0" xfId="3" applyFill="1" applyAlignment="1">
      <alignment horizontal="left"/>
    </xf>
    <xf numFmtId="0" fontId="0" fillId="0" borderId="0" xfId="0" applyFont="1" applyBorder="1" applyAlignment="1">
      <alignment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3DE404-2031-428D-BF70-0464E5F43129}" type="doc">
      <dgm:prSet loTypeId="urn:microsoft.com/office/officeart/2005/8/layout/default" loCatId="list" qsTypeId="urn:microsoft.com/office/officeart/2005/8/quickstyle/simple1" qsCatId="simple" csTypeId="urn:microsoft.com/office/officeart/2005/8/colors/accent1_2" csCatId="accent1" phldr="1"/>
      <dgm:spPr/>
      <dgm:t>
        <a:bodyPr/>
        <a:lstStyle/>
        <a:p>
          <a:endParaRPr lang="en-US"/>
        </a:p>
      </dgm:t>
    </dgm:pt>
    <dgm:pt modelId="{7F4BCD0F-704A-4EDF-AD4D-16CFB87BD138}">
      <dgm:prSet phldrT="[Text]"/>
      <dgm:spPr/>
      <dgm:t>
        <a:bodyPr/>
        <a:lstStyle/>
        <a:p>
          <a:r>
            <a:rPr lang="en-US"/>
            <a:t>2.5</a:t>
          </a:r>
        </a:p>
      </dgm:t>
    </dgm:pt>
    <dgm:pt modelId="{95A3C0DD-8E5F-4BA7-8A4E-86CD899116D4}" type="parTrans" cxnId="{E656ACF3-C5EF-461B-A305-346A6A1A5C2E}">
      <dgm:prSet/>
      <dgm:spPr/>
      <dgm:t>
        <a:bodyPr/>
        <a:lstStyle/>
        <a:p>
          <a:endParaRPr lang="en-US"/>
        </a:p>
      </dgm:t>
    </dgm:pt>
    <dgm:pt modelId="{3DA3A31F-2556-4EFB-9681-6107E85097EF}" type="sibTrans" cxnId="{E656ACF3-C5EF-461B-A305-346A6A1A5C2E}">
      <dgm:prSet/>
      <dgm:spPr/>
      <dgm:t>
        <a:bodyPr/>
        <a:lstStyle/>
        <a:p>
          <a:endParaRPr lang="en-US"/>
        </a:p>
      </dgm:t>
    </dgm:pt>
    <dgm:pt modelId="{06AAE228-3D01-43F1-B8F8-6583374855A6}">
      <dgm:prSet phldrT="[Text]" custT="1"/>
      <dgm:spPr/>
      <dgm:t>
        <a:bodyPr/>
        <a:lstStyle/>
        <a:p>
          <a:r>
            <a:rPr lang="en-US" sz="7200"/>
            <a:t>X</a:t>
          </a:r>
        </a:p>
      </dgm:t>
    </dgm:pt>
    <dgm:pt modelId="{74A97134-74AD-44FA-A324-C1279058ECEE}" type="parTrans" cxnId="{337DF648-813E-4EE7-A7A9-0A62854C563A}">
      <dgm:prSet/>
      <dgm:spPr/>
      <dgm:t>
        <a:bodyPr/>
        <a:lstStyle/>
        <a:p>
          <a:endParaRPr lang="en-US"/>
        </a:p>
      </dgm:t>
    </dgm:pt>
    <dgm:pt modelId="{B84DDF9A-3CE5-4368-AE48-E55F13FAD1DE}" type="sibTrans" cxnId="{337DF648-813E-4EE7-A7A9-0A62854C563A}">
      <dgm:prSet/>
      <dgm:spPr/>
      <dgm:t>
        <a:bodyPr/>
        <a:lstStyle/>
        <a:p>
          <a:endParaRPr lang="en-US"/>
        </a:p>
      </dgm:t>
    </dgm:pt>
    <dgm:pt modelId="{75D9BD1F-9E77-4595-AEC0-75A2587ABEAF}">
      <dgm:prSet phldrT="[Text]" custT="1"/>
      <dgm:spPr/>
      <dgm:t>
        <a:bodyPr/>
        <a:lstStyle/>
        <a:p>
          <a:r>
            <a:rPr lang="en-US" sz="11500"/>
            <a:t>=</a:t>
          </a:r>
        </a:p>
      </dgm:t>
    </dgm:pt>
    <dgm:pt modelId="{BFD4DAFD-D232-46B3-96BB-4D043433B09F}" type="parTrans" cxnId="{6F9BC42F-29F4-4F8D-9ADD-EA938FEC91FA}">
      <dgm:prSet/>
      <dgm:spPr/>
      <dgm:t>
        <a:bodyPr/>
        <a:lstStyle/>
        <a:p>
          <a:endParaRPr lang="en-US"/>
        </a:p>
      </dgm:t>
    </dgm:pt>
    <dgm:pt modelId="{ADD1D786-B690-4324-A10D-9FAAC9EECC7D}" type="sibTrans" cxnId="{6F9BC42F-29F4-4F8D-9ADD-EA938FEC91FA}">
      <dgm:prSet/>
      <dgm:spPr/>
      <dgm:t>
        <a:bodyPr/>
        <a:lstStyle/>
        <a:p>
          <a:endParaRPr lang="en-US"/>
        </a:p>
      </dgm:t>
    </dgm:pt>
    <dgm:pt modelId="{C5DA39B6-FEDC-4EE9-9D27-23F740AA10F4}">
      <dgm:prSet phldrT="[Text]"/>
      <dgm:spPr/>
      <dgm:t>
        <a:bodyPr/>
        <a:lstStyle/>
        <a:p>
          <a:r>
            <a:rPr lang="en-US"/>
            <a:t>Maximum loan (Not to exceed $10 Million)</a:t>
          </a:r>
        </a:p>
      </dgm:t>
    </dgm:pt>
    <dgm:pt modelId="{BD9F29A4-1AC9-4B2E-B7BC-3FB62DAE5466}" type="parTrans" cxnId="{7E6E806D-61EB-468D-ABA5-7E4D9C6C6FFA}">
      <dgm:prSet/>
      <dgm:spPr/>
      <dgm:t>
        <a:bodyPr/>
        <a:lstStyle/>
        <a:p>
          <a:endParaRPr lang="en-US"/>
        </a:p>
      </dgm:t>
    </dgm:pt>
    <dgm:pt modelId="{92FDAB1E-6042-4CFF-B6C9-AD11BFAFB495}" type="sibTrans" cxnId="{7E6E806D-61EB-468D-ABA5-7E4D9C6C6FFA}">
      <dgm:prSet/>
      <dgm:spPr/>
      <dgm:t>
        <a:bodyPr/>
        <a:lstStyle/>
        <a:p>
          <a:endParaRPr lang="en-US"/>
        </a:p>
      </dgm:t>
    </dgm:pt>
    <dgm:pt modelId="{00A5C0AD-82E4-4F03-8C9F-BEE167368720}">
      <dgm:prSet phldrT="[Text]"/>
      <dgm:spPr/>
      <dgm:t>
        <a:bodyPr/>
        <a:lstStyle/>
        <a:p>
          <a:r>
            <a:rPr lang="en-US"/>
            <a:t>Average monthly payroll costs</a:t>
          </a:r>
        </a:p>
      </dgm:t>
    </dgm:pt>
    <dgm:pt modelId="{E9842D2F-B8D2-4F29-A154-A929C30B69D3}" type="sibTrans" cxnId="{8E20F738-EFCE-40B2-833B-5869E64F8F3F}">
      <dgm:prSet/>
      <dgm:spPr/>
      <dgm:t>
        <a:bodyPr/>
        <a:lstStyle/>
        <a:p>
          <a:endParaRPr lang="en-US"/>
        </a:p>
      </dgm:t>
    </dgm:pt>
    <dgm:pt modelId="{8E3BBCF1-CEEF-46E6-87FE-44BBFA9562C1}" type="parTrans" cxnId="{8E20F738-EFCE-40B2-833B-5869E64F8F3F}">
      <dgm:prSet/>
      <dgm:spPr/>
      <dgm:t>
        <a:bodyPr/>
        <a:lstStyle/>
        <a:p>
          <a:endParaRPr lang="en-US"/>
        </a:p>
      </dgm:t>
    </dgm:pt>
    <dgm:pt modelId="{B5442CDC-8345-4BFA-A140-7C6BC2F7931F}" type="pres">
      <dgm:prSet presAssocID="{1E3DE404-2031-428D-BF70-0464E5F43129}" presName="diagram" presStyleCnt="0">
        <dgm:presLayoutVars>
          <dgm:dir/>
          <dgm:resizeHandles val="exact"/>
        </dgm:presLayoutVars>
      </dgm:prSet>
      <dgm:spPr/>
    </dgm:pt>
    <dgm:pt modelId="{A274407C-8093-41F2-9948-54CE733995BB}" type="pres">
      <dgm:prSet presAssocID="{7F4BCD0F-704A-4EDF-AD4D-16CFB87BD138}" presName="node" presStyleLbl="node1" presStyleIdx="0" presStyleCnt="5">
        <dgm:presLayoutVars>
          <dgm:bulletEnabled val="1"/>
        </dgm:presLayoutVars>
      </dgm:prSet>
      <dgm:spPr/>
    </dgm:pt>
    <dgm:pt modelId="{79318E79-B2BB-43F8-B9D5-4FFA1577A0A5}" type="pres">
      <dgm:prSet presAssocID="{3DA3A31F-2556-4EFB-9681-6107E85097EF}" presName="sibTrans" presStyleCnt="0"/>
      <dgm:spPr/>
    </dgm:pt>
    <dgm:pt modelId="{1DF1C724-0EDF-419E-8828-9DEE1E023F27}" type="pres">
      <dgm:prSet presAssocID="{06AAE228-3D01-43F1-B8F8-6583374855A6}" presName="node" presStyleLbl="node1" presStyleIdx="1" presStyleCnt="5">
        <dgm:presLayoutVars>
          <dgm:bulletEnabled val="1"/>
        </dgm:presLayoutVars>
      </dgm:prSet>
      <dgm:spPr/>
    </dgm:pt>
    <dgm:pt modelId="{4F36A643-6779-4D47-BFFE-924F046A25BC}" type="pres">
      <dgm:prSet presAssocID="{B84DDF9A-3CE5-4368-AE48-E55F13FAD1DE}" presName="sibTrans" presStyleCnt="0"/>
      <dgm:spPr/>
    </dgm:pt>
    <dgm:pt modelId="{2B3C861E-30D6-45CD-9356-660B9B467EA8}" type="pres">
      <dgm:prSet presAssocID="{00A5C0AD-82E4-4F03-8C9F-BEE167368720}" presName="node" presStyleLbl="node1" presStyleIdx="2" presStyleCnt="5">
        <dgm:presLayoutVars>
          <dgm:bulletEnabled val="1"/>
        </dgm:presLayoutVars>
      </dgm:prSet>
      <dgm:spPr/>
    </dgm:pt>
    <dgm:pt modelId="{69EFF76D-37DA-4772-9AD5-985B85E35489}" type="pres">
      <dgm:prSet presAssocID="{E9842D2F-B8D2-4F29-A154-A929C30B69D3}" presName="sibTrans" presStyleCnt="0"/>
      <dgm:spPr/>
    </dgm:pt>
    <dgm:pt modelId="{5A77D647-D430-478C-A277-2998F9E10052}" type="pres">
      <dgm:prSet presAssocID="{75D9BD1F-9E77-4595-AEC0-75A2587ABEAF}" presName="node" presStyleLbl="node1" presStyleIdx="3" presStyleCnt="5">
        <dgm:presLayoutVars>
          <dgm:bulletEnabled val="1"/>
        </dgm:presLayoutVars>
      </dgm:prSet>
      <dgm:spPr/>
    </dgm:pt>
    <dgm:pt modelId="{B37FDFD0-C9B2-4734-BE79-7CBAF32764D1}" type="pres">
      <dgm:prSet presAssocID="{ADD1D786-B690-4324-A10D-9FAAC9EECC7D}" presName="sibTrans" presStyleCnt="0"/>
      <dgm:spPr/>
    </dgm:pt>
    <dgm:pt modelId="{557EC7D5-FA0A-46B7-920A-93B1360FAF56}" type="pres">
      <dgm:prSet presAssocID="{C5DA39B6-FEDC-4EE9-9D27-23F740AA10F4}" presName="node" presStyleLbl="node1" presStyleIdx="4" presStyleCnt="5">
        <dgm:presLayoutVars>
          <dgm:bulletEnabled val="1"/>
        </dgm:presLayoutVars>
      </dgm:prSet>
      <dgm:spPr/>
    </dgm:pt>
  </dgm:ptLst>
  <dgm:cxnLst>
    <dgm:cxn modelId="{0469862D-4FB1-46C0-91D2-356AB7E4AD6C}" type="presOf" srcId="{75D9BD1F-9E77-4595-AEC0-75A2587ABEAF}" destId="{5A77D647-D430-478C-A277-2998F9E10052}" srcOrd="0" destOrd="0" presId="urn:microsoft.com/office/officeart/2005/8/layout/default"/>
    <dgm:cxn modelId="{6F9BC42F-29F4-4F8D-9ADD-EA938FEC91FA}" srcId="{1E3DE404-2031-428D-BF70-0464E5F43129}" destId="{75D9BD1F-9E77-4595-AEC0-75A2587ABEAF}" srcOrd="3" destOrd="0" parTransId="{BFD4DAFD-D232-46B3-96BB-4D043433B09F}" sibTransId="{ADD1D786-B690-4324-A10D-9FAAC9EECC7D}"/>
    <dgm:cxn modelId="{8E20F738-EFCE-40B2-833B-5869E64F8F3F}" srcId="{1E3DE404-2031-428D-BF70-0464E5F43129}" destId="{00A5C0AD-82E4-4F03-8C9F-BEE167368720}" srcOrd="2" destOrd="0" parTransId="{8E3BBCF1-CEEF-46E6-87FE-44BBFA9562C1}" sibTransId="{E9842D2F-B8D2-4F29-A154-A929C30B69D3}"/>
    <dgm:cxn modelId="{E41DC860-28AC-4EA1-A8F7-5655964D8173}" type="presOf" srcId="{C5DA39B6-FEDC-4EE9-9D27-23F740AA10F4}" destId="{557EC7D5-FA0A-46B7-920A-93B1360FAF56}" srcOrd="0" destOrd="0" presId="urn:microsoft.com/office/officeart/2005/8/layout/default"/>
    <dgm:cxn modelId="{75C5E763-16EC-4989-9F63-90BAAD645AEA}" type="presOf" srcId="{06AAE228-3D01-43F1-B8F8-6583374855A6}" destId="{1DF1C724-0EDF-419E-8828-9DEE1E023F27}" srcOrd="0" destOrd="0" presId="urn:microsoft.com/office/officeart/2005/8/layout/default"/>
    <dgm:cxn modelId="{337DF648-813E-4EE7-A7A9-0A62854C563A}" srcId="{1E3DE404-2031-428D-BF70-0464E5F43129}" destId="{06AAE228-3D01-43F1-B8F8-6583374855A6}" srcOrd="1" destOrd="0" parTransId="{74A97134-74AD-44FA-A324-C1279058ECEE}" sibTransId="{B84DDF9A-3CE5-4368-AE48-E55F13FAD1DE}"/>
    <dgm:cxn modelId="{7E6E806D-61EB-468D-ABA5-7E4D9C6C6FFA}" srcId="{1E3DE404-2031-428D-BF70-0464E5F43129}" destId="{C5DA39B6-FEDC-4EE9-9D27-23F740AA10F4}" srcOrd="4" destOrd="0" parTransId="{BD9F29A4-1AC9-4B2E-B7BC-3FB62DAE5466}" sibTransId="{92FDAB1E-6042-4CFF-B6C9-AD11BFAFB495}"/>
    <dgm:cxn modelId="{F7E14481-59DF-4F72-A39E-6970FFE66EA4}" type="presOf" srcId="{7F4BCD0F-704A-4EDF-AD4D-16CFB87BD138}" destId="{A274407C-8093-41F2-9948-54CE733995BB}" srcOrd="0" destOrd="0" presId="urn:microsoft.com/office/officeart/2005/8/layout/default"/>
    <dgm:cxn modelId="{0A28B197-666D-4523-80FA-314D25F72918}" type="presOf" srcId="{00A5C0AD-82E4-4F03-8C9F-BEE167368720}" destId="{2B3C861E-30D6-45CD-9356-660B9B467EA8}" srcOrd="0" destOrd="0" presId="urn:microsoft.com/office/officeart/2005/8/layout/default"/>
    <dgm:cxn modelId="{DDE089D2-2B70-475A-90D1-770DFD96EBAF}" type="presOf" srcId="{1E3DE404-2031-428D-BF70-0464E5F43129}" destId="{B5442CDC-8345-4BFA-A140-7C6BC2F7931F}" srcOrd="0" destOrd="0" presId="urn:microsoft.com/office/officeart/2005/8/layout/default"/>
    <dgm:cxn modelId="{E656ACF3-C5EF-461B-A305-346A6A1A5C2E}" srcId="{1E3DE404-2031-428D-BF70-0464E5F43129}" destId="{7F4BCD0F-704A-4EDF-AD4D-16CFB87BD138}" srcOrd="0" destOrd="0" parTransId="{95A3C0DD-8E5F-4BA7-8A4E-86CD899116D4}" sibTransId="{3DA3A31F-2556-4EFB-9681-6107E85097EF}"/>
    <dgm:cxn modelId="{F894E481-7E3D-4011-9C56-7906762CC29C}" type="presParOf" srcId="{B5442CDC-8345-4BFA-A140-7C6BC2F7931F}" destId="{A274407C-8093-41F2-9948-54CE733995BB}" srcOrd="0" destOrd="0" presId="urn:microsoft.com/office/officeart/2005/8/layout/default"/>
    <dgm:cxn modelId="{92EAA6DF-AD24-4F6C-9241-C79A5C47B4F1}" type="presParOf" srcId="{B5442CDC-8345-4BFA-A140-7C6BC2F7931F}" destId="{79318E79-B2BB-43F8-B9D5-4FFA1577A0A5}" srcOrd="1" destOrd="0" presId="urn:microsoft.com/office/officeart/2005/8/layout/default"/>
    <dgm:cxn modelId="{9955736A-0B61-46C8-8A33-367F6288DE28}" type="presParOf" srcId="{B5442CDC-8345-4BFA-A140-7C6BC2F7931F}" destId="{1DF1C724-0EDF-419E-8828-9DEE1E023F27}" srcOrd="2" destOrd="0" presId="urn:microsoft.com/office/officeart/2005/8/layout/default"/>
    <dgm:cxn modelId="{8A677B9E-51E1-49C8-8C39-B3F4DB000FBF}" type="presParOf" srcId="{B5442CDC-8345-4BFA-A140-7C6BC2F7931F}" destId="{4F36A643-6779-4D47-BFFE-924F046A25BC}" srcOrd="3" destOrd="0" presId="urn:microsoft.com/office/officeart/2005/8/layout/default"/>
    <dgm:cxn modelId="{B99F7971-832E-4970-A63B-0807463022A9}" type="presParOf" srcId="{B5442CDC-8345-4BFA-A140-7C6BC2F7931F}" destId="{2B3C861E-30D6-45CD-9356-660B9B467EA8}" srcOrd="4" destOrd="0" presId="urn:microsoft.com/office/officeart/2005/8/layout/default"/>
    <dgm:cxn modelId="{58EEECB2-8E4E-478A-947D-8BAAD7E60338}" type="presParOf" srcId="{B5442CDC-8345-4BFA-A140-7C6BC2F7931F}" destId="{69EFF76D-37DA-4772-9AD5-985B85E35489}" srcOrd="5" destOrd="0" presId="urn:microsoft.com/office/officeart/2005/8/layout/default"/>
    <dgm:cxn modelId="{FD680FFC-3959-41B8-BAB6-CCDD88029DEA}" type="presParOf" srcId="{B5442CDC-8345-4BFA-A140-7C6BC2F7931F}" destId="{5A77D647-D430-478C-A277-2998F9E10052}" srcOrd="6" destOrd="0" presId="urn:microsoft.com/office/officeart/2005/8/layout/default"/>
    <dgm:cxn modelId="{8820E8B6-8D84-4FE1-AB60-07F451602782}" type="presParOf" srcId="{B5442CDC-8345-4BFA-A140-7C6BC2F7931F}" destId="{B37FDFD0-C9B2-4734-BE79-7CBAF32764D1}" srcOrd="7" destOrd="0" presId="urn:microsoft.com/office/officeart/2005/8/layout/default"/>
    <dgm:cxn modelId="{59627C48-5F36-4509-9E5F-9F9075CC5E12}" type="presParOf" srcId="{B5442CDC-8345-4BFA-A140-7C6BC2F7931F}" destId="{557EC7D5-FA0A-46B7-920A-93B1360FAF56}" srcOrd="8"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E3DE404-2031-428D-BF70-0464E5F43129}" type="doc">
      <dgm:prSet loTypeId="urn:microsoft.com/office/officeart/2005/8/layout/default" loCatId="list" qsTypeId="urn:microsoft.com/office/officeart/2005/8/quickstyle/simple1" qsCatId="simple" csTypeId="urn:microsoft.com/office/officeart/2005/8/colors/accent1_2" csCatId="accent1" phldr="1"/>
      <dgm:spPr/>
      <dgm:t>
        <a:bodyPr/>
        <a:lstStyle/>
        <a:p>
          <a:endParaRPr lang="en-US"/>
        </a:p>
      </dgm:t>
    </dgm:pt>
    <dgm:pt modelId="{7F4BCD0F-704A-4EDF-AD4D-16CFB87BD138}">
      <dgm:prSet phldrT="[Text]"/>
      <dgm:spPr/>
      <dgm:t>
        <a:bodyPr/>
        <a:lstStyle/>
        <a:p>
          <a:r>
            <a:rPr lang="en-US"/>
            <a:t>Total included payroll costs</a:t>
          </a:r>
        </a:p>
      </dgm:t>
    </dgm:pt>
    <dgm:pt modelId="{95A3C0DD-8E5F-4BA7-8A4E-86CD899116D4}" type="parTrans" cxnId="{E656ACF3-C5EF-461B-A305-346A6A1A5C2E}">
      <dgm:prSet/>
      <dgm:spPr/>
      <dgm:t>
        <a:bodyPr/>
        <a:lstStyle/>
        <a:p>
          <a:endParaRPr lang="en-US"/>
        </a:p>
      </dgm:t>
    </dgm:pt>
    <dgm:pt modelId="{3DA3A31F-2556-4EFB-9681-6107E85097EF}" type="sibTrans" cxnId="{E656ACF3-C5EF-461B-A305-346A6A1A5C2E}">
      <dgm:prSet/>
      <dgm:spPr/>
      <dgm:t>
        <a:bodyPr/>
        <a:lstStyle/>
        <a:p>
          <a:endParaRPr lang="en-US"/>
        </a:p>
      </dgm:t>
    </dgm:pt>
    <dgm:pt modelId="{06AAE228-3D01-43F1-B8F8-6583374855A6}">
      <dgm:prSet phldrT="[Text]" custT="1"/>
      <dgm:spPr/>
      <dgm:t>
        <a:bodyPr/>
        <a:lstStyle/>
        <a:p>
          <a:r>
            <a:rPr lang="en-US" sz="11500"/>
            <a:t>-</a:t>
          </a:r>
        </a:p>
      </dgm:t>
    </dgm:pt>
    <dgm:pt modelId="{74A97134-74AD-44FA-A324-C1279058ECEE}" type="parTrans" cxnId="{337DF648-813E-4EE7-A7A9-0A62854C563A}">
      <dgm:prSet/>
      <dgm:spPr/>
      <dgm:t>
        <a:bodyPr/>
        <a:lstStyle/>
        <a:p>
          <a:endParaRPr lang="en-US"/>
        </a:p>
      </dgm:t>
    </dgm:pt>
    <dgm:pt modelId="{B84DDF9A-3CE5-4368-AE48-E55F13FAD1DE}" type="sibTrans" cxnId="{337DF648-813E-4EE7-A7A9-0A62854C563A}">
      <dgm:prSet/>
      <dgm:spPr/>
      <dgm:t>
        <a:bodyPr/>
        <a:lstStyle/>
        <a:p>
          <a:endParaRPr lang="en-US"/>
        </a:p>
      </dgm:t>
    </dgm:pt>
    <dgm:pt modelId="{00A5C0AD-82E4-4F03-8C9F-BEE167368720}">
      <dgm:prSet phldrT="[Text]"/>
      <dgm:spPr/>
      <dgm:t>
        <a:bodyPr/>
        <a:lstStyle/>
        <a:p>
          <a:r>
            <a:rPr lang="en-US"/>
            <a:t>Total excluded payroll costs</a:t>
          </a:r>
        </a:p>
      </dgm:t>
    </dgm:pt>
    <dgm:pt modelId="{8E3BBCF1-CEEF-46E6-87FE-44BBFA9562C1}" type="parTrans" cxnId="{8E20F738-EFCE-40B2-833B-5869E64F8F3F}">
      <dgm:prSet/>
      <dgm:spPr/>
      <dgm:t>
        <a:bodyPr/>
        <a:lstStyle/>
        <a:p>
          <a:endParaRPr lang="en-US"/>
        </a:p>
      </dgm:t>
    </dgm:pt>
    <dgm:pt modelId="{E9842D2F-B8D2-4F29-A154-A929C30B69D3}" type="sibTrans" cxnId="{8E20F738-EFCE-40B2-833B-5869E64F8F3F}">
      <dgm:prSet/>
      <dgm:spPr/>
      <dgm:t>
        <a:bodyPr/>
        <a:lstStyle/>
        <a:p>
          <a:endParaRPr lang="en-US"/>
        </a:p>
      </dgm:t>
    </dgm:pt>
    <dgm:pt modelId="{75D9BD1F-9E77-4595-AEC0-75A2587ABEAF}">
      <dgm:prSet phldrT="[Text]" custT="1"/>
      <dgm:spPr/>
      <dgm:t>
        <a:bodyPr/>
        <a:lstStyle/>
        <a:p>
          <a:r>
            <a:rPr lang="en-US" sz="11500"/>
            <a:t>=</a:t>
          </a:r>
        </a:p>
      </dgm:t>
    </dgm:pt>
    <dgm:pt modelId="{BFD4DAFD-D232-46B3-96BB-4D043433B09F}" type="parTrans" cxnId="{6F9BC42F-29F4-4F8D-9ADD-EA938FEC91FA}">
      <dgm:prSet/>
      <dgm:spPr/>
      <dgm:t>
        <a:bodyPr/>
        <a:lstStyle/>
        <a:p>
          <a:endParaRPr lang="en-US"/>
        </a:p>
      </dgm:t>
    </dgm:pt>
    <dgm:pt modelId="{ADD1D786-B690-4324-A10D-9FAAC9EECC7D}" type="sibTrans" cxnId="{6F9BC42F-29F4-4F8D-9ADD-EA938FEC91FA}">
      <dgm:prSet/>
      <dgm:spPr/>
      <dgm:t>
        <a:bodyPr/>
        <a:lstStyle/>
        <a:p>
          <a:endParaRPr lang="en-US"/>
        </a:p>
      </dgm:t>
    </dgm:pt>
    <dgm:pt modelId="{C5DA39B6-FEDC-4EE9-9D27-23F740AA10F4}">
      <dgm:prSet phldrT="[Text]"/>
      <dgm:spPr/>
      <dgm:t>
        <a:bodyPr/>
        <a:lstStyle/>
        <a:p>
          <a:r>
            <a:rPr lang="en-US"/>
            <a:t>Payroll costs</a:t>
          </a:r>
        </a:p>
      </dgm:t>
    </dgm:pt>
    <dgm:pt modelId="{BD9F29A4-1AC9-4B2E-B7BC-3FB62DAE5466}" type="parTrans" cxnId="{7E6E806D-61EB-468D-ABA5-7E4D9C6C6FFA}">
      <dgm:prSet/>
      <dgm:spPr/>
      <dgm:t>
        <a:bodyPr/>
        <a:lstStyle/>
        <a:p>
          <a:endParaRPr lang="en-US"/>
        </a:p>
      </dgm:t>
    </dgm:pt>
    <dgm:pt modelId="{92FDAB1E-6042-4CFF-B6C9-AD11BFAFB495}" type="sibTrans" cxnId="{7E6E806D-61EB-468D-ABA5-7E4D9C6C6FFA}">
      <dgm:prSet/>
      <dgm:spPr/>
      <dgm:t>
        <a:bodyPr/>
        <a:lstStyle/>
        <a:p>
          <a:endParaRPr lang="en-US"/>
        </a:p>
      </dgm:t>
    </dgm:pt>
    <dgm:pt modelId="{B5442CDC-8345-4BFA-A140-7C6BC2F7931F}" type="pres">
      <dgm:prSet presAssocID="{1E3DE404-2031-428D-BF70-0464E5F43129}" presName="diagram" presStyleCnt="0">
        <dgm:presLayoutVars>
          <dgm:dir/>
          <dgm:resizeHandles val="exact"/>
        </dgm:presLayoutVars>
      </dgm:prSet>
      <dgm:spPr/>
    </dgm:pt>
    <dgm:pt modelId="{A274407C-8093-41F2-9948-54CE733995BB}" type="pres">
      <dgm:prSet presAssocID="{7F4BCD0F-704A-4EDF-AD4D-16CFB87BD138}" presName="node" presStyleLbl="node1" presStyleIdx="0" presStyleCnt="5">
        <dgm:presLayoutVars>
          <dgm:bulletEnabled val="1"/>
        </dgm:presLayoutVars>
      </dgm:prSet>
      <dgm:spPr/>
    </dgm:pt>
    <dgm:pt modelId="{79318E79-B2BB-43F8-B9D5-4FFA1577A0A5}" type="pres">
      <dgm:prSet presAssocID="{3DA3A31F-2556-4EFB-9681-6107E85097EF}" presName="sibTrans" presStyleCnt="0"/>
      <dgm:spPr/>
    </dgm:pt>
    <dgm:pt modelId="{1DF1C724-0EDF-419E-8828-9DEE1E023F27}" type="pres">
      <dgm:prSet presAssocID="{06AAE228-3D01-43F1-B8F8-6583374855A6}" presName="node" presStyleLbl="node1" presStyleIdx="1" presStyleCnt="5">
        <dgm:presLayoutVars>
          <dgm:bulletEnabled val="1"/>
        </dgm:presLayoutVars>
      </dgm:prSet>
      <dgm:spPr/>
    </dgm:pt>
    <dgm:pt modelId="{4F36A643-6779-4D47-BFFE-924F046A25BC}" type="pres">
      <dgm:prSet presAssocID="{B84DDF9A-3CE5-4368-AE48-E55F13FAD1DE}" presName="sibTrans" presStyleCnt="0"/>
      <dgm:spPr/>
    </dgm:pt>
    <dgm:pt modelId="{2B3C861E-30D6-45CD-9356-660B9B467EA8}" type="pres">
      <dgm:prSet presAssocID="{00A5C0AD-82E4-4F03-8C9F-BEE167368720}" presName="node" presStyleLbl="node1" presStyleIdx="2" presStyleCnt="5">
        <dgm:presLayoutVars>
          <dgm:bulletEnabled val="1"/>
        </dgm:presLayoutVars>
      </dgm:prSet>
      <dgm:spPr/>
    </dgm:pt>
    <dgm:pt modelId="{69EFF76D-37DA-4772-9AD5-985B85E35489}" type="pres">
      <dgm:prSet presAssocID="{E9842D2F-B8D2-4F29-A154-A929C30B69D3}" presName="sibTrans" presStyleCnt="0"/>
      <dgm:spPr/>
    </dgm:pt>
    <dgm:pt modelId="{5A77D647-D430-478C-A277-2998F9E10052}" type="pres">
      <dgm:prSet presAssocID="{75D9BD1F-9E77-4595-AEC0-75A2587ABEAF}" presName="node" presStyleLbl="node1" presStyleIdx="3" presStyleCnt="5">
        <dgm:presLayoutVars>
          <dgm:bulletEnabled val="1"/>
        </dgm:presLayoutVars>
      </dgm:prSet>
      <dgm:spPr/>
    </dgm:pt>
    <dgm:pt modelId="{B37FDFD0-C9B2-4734-BE79-7CBAF32764D1}" type="pres">
      <dgm:prSet presAssocID="{ADD1D786-B690-4324-A10D-9FAAC9EECC7D}" presName="sibTrans" presStyleCnt="0"/>
      <dgm:spPr/>
    </dgm:pt>
    <dgm:pt modelId="{557EC7D5-FA0A-46B7-920A-93B1360FAF56}" type="pres">
      <dgm:prSet presAssocID="{C5DA39B6-FEDC-4EE9-9D27-23F740AA10F4}" presName="node" presStyleLbl="node1" presStyleIdx="4" presStyleCnt="5" custLinFactNeighborX="6769" custLinFactNeighborY="-14103">
        <dgm:presLayoutVars>
          <dgm:bulletEnabled val="1"/>
        </dgm:presLayoutVars>
      </dgm:prSet>
      <dgm:spPr/>
    </dgm:pt>
  </dgm:ptLst>
  <dgm:cxnLst>
    <dgm:cxn modelId="{0469862D-4FB1-46C0-91D2-356AB7E4AD6C}" type="presOf" srcId="{75D9BD1F-9E77-4595-AEC0-75A2587ABEAF}" destId="{5A77D647-D430-478C-A277-2998F9E10052}" srcOrd="0" destOrd="0" presId="urn:microsoft.com/office/officeart/2005/8/layout/default"/>
    <dgm:cxn modelId="{6F9BC42F-29F4-4F8D-9ADD-EA938FEC91FA}" srcId="{1E3DE404-2031-428D-BF70-0464E5F43129}" destId="{75D9BD1F-9E77-4595-AEC0-75A2587ABEAF}" srcOrd="3" destOrd="0" parTransId="{BFD4DAFD-D232-46B3-96BB-4D043433B09F}" sibTransId="{ADD1D786-B690-4324-A10D-9FAAC9EECC7D}"/>
    <dgm:cxn modelId="{8E20F738-EFCE-40B2-833B-5869E64F8F3F}" srcId="{1E3DE404-2031-428D-BF70-0464E5F43129}" destId="{00A5C0AD-82E4-4F03-8C9F-BEE167368720}" srcOrd="2" destOrd="0" parTransId="{8E3BBCF1-CEEF-46E6-87FE-44BBFA9562C1}" sibTransId="{E9842D2F-B8D2-4F29-A154-A929C30B69D3}"/>
    <dgm:cxn modelId="{E41DC860-28AC-4EA1-A8F7-5655964D8173}" type="presOf" srcId="{C5DA39B6-FEDC-4EE9-9D27-23F740AA10F4}" destId="{557EC7D5-FA0A-46B7-920A-93B1360FAF56}" srcOrd="0" destOrd="0" presId="urn:microsoft.com/office/officeart/2005/8/layout/default"/>
    <dgm:cxn modelId="{75C5E763-16EC-4989-9F63-90BAAD645AEA}" type="presOf" srcId="{06AAE228-3D01-43F1-B8F8-6583374855A6}" destId="{1DF1C724-0EDF-419E-8828-9DEE1E023F27}" srcOrd="0" destOrd="0" presId="urn:microsoft.com/office/officeart/2005/8/layout/default"/>
    <dgm:cxn modelId="{337DF648-813E-4EE7-A7A9-0A62854C563A}" srcId="{1E3DE404-2031-428D-BF70-0464E5F43129}" destId="{06AAE228-3D01-43F1-B8F8-6583374855A6}" srcOrd="1" destOrd="0" parTransId="{74A97134-74AD-44FA-A324-C1279058ECEE}" sibTransId="{B84DDF9A-3CE5-4368-AE48-E55F13FAD1DE}"/>
    <dgm:cxn modelId="{7E6E806D-61EB-468D-ABA5-7E4D9C6C6FFA}" srcId="{1E3DE404-2031-428D-BF70-0464E5F43129}" destId="{C5DA39B6-FEDC-4EE9-9D27-23F740AA10F4}" srcOrd="4" destOrd="0" parTransId="{BD9F29A4-1AC9-4B2E-B7BC-3FB62DAE5466}" sibTransId="{92FDAB1E-6042-4CFF-B6C9-AD11BFAFB495}"/>
    <dgm:cxn modelId="{F7E14481-59DF-4F72-A39E-6970FFE66EA4}" type="presOf" srcId="{7F4BCD0F-704A-4EDF-AD4D-16CFB87BD138}" destId="{A274407C-8093-41F2-9948-54CE733995BB}" srcOrd="0" destOrd="0" presId="urn:microsoft.com/office/officeart/2005/8/layout/default"/>
    <dgm:cxn modelId="{0A28B197-666D-4523-80FA-314D25F72918}" type="presOf" srcId="{00A5C0AD-82E4-4F03-8C9F-BEE167368720}" destId="{2B3C861E-30D6-45CD-9356-660B9B467EA8}" srcOrd="0" destOrd="0" presId="urn:microsoft.com/office/officeart/2005/8/layout/default"/>
    <dgm:cxn modelId="{DDE089D2-2B70-475A-90D1-770DFD96EBAF}" type="presOf" srcId="{1E3DE404-2031-428D-BF70-0464E5F43129}" destId="{B5442CDC-8345-4BFA-A140-7C6BC2F7931F}" srcOrd="0" destOrd="0" presId="urn:microsoft.com/office/officeart/2005/8/layout/default"/>
    <dgm:cxn modelId="{E656ACF3-C5EF-461B-A305-346A6A1A5C2E}" srcId="{1E3DE404-2031-428D-BF70-0464E5F43129}" destId="{7F4BCD0F-704A-4EDF-AD4D-16CFB87BD138}" srcOrd="0" destOrd="0" parTransId="{95A3C0DD-8E5F-4BA7-8A4E-86CD899116D4}" sibTransId="{3DA3A31F-2556-4EFB-9681-6107E85097EF}"/>
    <dgm:cxn modelId="{F894E481-7E3D-4011-9C56-7906762CC29C}" type="presParOf" srcId="{B5442CDC-8345-4BFA-A140-7C6BC2F7931F}" destId="{A274407C-8093-41F2-9948-54CE733995BB}" srcOrd="0" destOrd="0" presId="urn:microsoft.com/office/officeart/2005/8/layout/default"/>
    <dgm:cxn modelId="{92EAA6DF-AD24-4F6C-9241-C79A5C47B4F1}" type="presParOf" srcId="{B5442CDC-8345-4BFA-A140-7C6BC2F7931F}" destId="{79318E79-B2BB-43F8-B9D5-4FFA1577A0A5}" srcOrd="1" destOrd="0" presId="urn:microsoft.com/office/officeart/2005/8/layout/default"/>
    <dgm:cxn modelId="{9955736A-0B61-46C8-8A33-367F6288DE28}" type="presParOf" srcId="{B5442CDC-8345-4BFA-A140-7C6BC2F7931F}" destId="{1DF1C724-0EDF-419E-8828-9DEE1E023F27}" srcOrd="2" destOrd="0" presId="urn:microsoft.com/office/officeart/2005/8/layout/default"/>
    <dgm:cxn modelId="{8A677B9E-51E1-49C8-8C39-B3F4DB000FBF}" type="presParOf" srcId="{B5442CDC-8345-4BFA-A140-7C6BC2F7931F}" destId="{4F36A643-6779-4D47-BFFE-924F046A25BC}" srcOrd="3" destOrd="0" presId="urn:microsoft.com/office/officeart/2005/8/layout/default"/>
    <dgm:cxn modelId="{B99F7971-832E-4970-A63B-0807463022A9}" type="presParOf" srcId="{B5442CDC-8345-4BFA-A140-7C6BC2F7931F}" destId="{2B3C861E-30D6-45CD-9356-660B9B467EA8}" srcOrd="4" destOrd="0" presId="urn:microsoft.com/office/officeart/2005/8/layout/default"/>
    <dgm:cxn modelId="{58EEECB2-8E4E-478A-947D-8BAAD7E60338}" type="presParOf" srcId="{B5442CDC-8345-4BFA-A140-7C6BC2F7931F}" destId="{69EFF76D-37DA-4772-9AD5-985B85E35489}" srcOrd="5" destOrd="0" presId="urn:microsoft.com/office/officeart/2005/8/layout/default"/>
    <dgm:cxn modelId="{FD680FFC-3959-41B8-BAB6-CCDD88029DEA}" type="presParOf" srcId="{B5442CDC-8345-4BFA-A140-7C6BC2F7931F}" destId="{5A77D647-D430-478C-A277-2998F9E10052}" srcOrd="6" destOrd="0" presId="urn:microsoft.com/office/officeart/2005/8/layout/default"/>
    <dgm:cxn modelId="{8820E8B6-8D84-4FE1-AB60-07F451602782}" type="presParOf" srcId="{B5442CDC-8345-4BFA-A140-7C6BC2F7931F}" destId="{B37FDFD0-C9B2-4734-BE79-7CBAF32764D1}" srcOrd="7" destOrd="0" presId="urn:microsoft.com/office/officeart/2005/8/layout/default"/>
    <dgm:cxn modelId="{59627C48-5F36-4509-9E5F-9F9075CC5E12}" type="presParOf" srcId="{B5442CDC-8345-4BFA-A140-7C6BC2F7931F}" destId="{557EC7D5-FA0A-46B7-920A-93B1360FAF56}" srcOrd="8" destOrd="0" presId="urn:microsoft.com/office/officeart/2005/8/layout/defaul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274407C-8093-41F2-9948-54CE733995BB}">
      <dsp:nvSpPr>
        <dsp:cNvPr id="0" name=""/>
        <dsp:cNvSpPr/>
      </dsp:nvSpPr>
      <dsp:spPr>
        <a:xfrm>
          <a:off x="3290" y="9080"/>
          <a:ext cx="1781813" cy="106908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n-US" sz="2000" kern="1200"/>
            <a:t>2.5</a:t>
          </a:r>
        </a:p>
      </dsp:txBody>
      <dsp:txXfrm>
        <a:off x="3290" y="9080"/>
        <a:ext cx="1781813" cy="1069088"/>
      </dsp:txXfrm>
    </dsp:sp>
    <dsp:sp modelId="{1DF1C724-0EDF-419E-8828-9DEE1E023F27}">
      <dsp:nvSpPr>
        <dsp:cNvPr id="0" name=""/>
        <dsp:cNvSpPr/>
      </dsp:nvSpPr>
      <dsp:spPr>
        <a:xfrm>
          <a:off x="1963285" y="9080"/>
          <a:ext cx="1781813" cy="106908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274320" tIns="274320" rIns="274320" bIns="274320" numCol="1" spcCol="1270" anchor="ctr" anchorCtr="0">
          <a:noAutofit/>
        </a:bodyPr>
        <a:lstStyle/>
        <a:p>
          <a:pPr marL="0" lvl="0" indent="0" algn="ctr" defTabSz="3200400">
            <a:lnSpc>
              <a:spcPct val="90000"/>
            </a:lnSpc>
            <a:spcBef>
              <a:spcPct val="0"/>
            </a:spcBef>
            <a:spcAft>
              <a:spcPct val="35000"/>
            </a:spcAft>
            <a:buNone/>
          </a:pPr>
          <a:r>
            <a:rPr lang="en-US" sz="7200" kern="1200"/>
            <a:t>X</a:t>
          </a:r>
        </a:p>
      </dsp:txBody>
      <dsp:txXfrm>
        <a:off x="1963285" y="9080"/>
        <a:ext cx="1781813" cy="1069088"/>
      </dsp:txXfrm>
    </dsp:sp>
    <dsp:sp modelId="{2B3C861E-30D6-45CD-9356-660B9B467EA8}">
      <dsp:nvSpPr>
        <dsp:cNvPr id="0" name=""/>
        <dsp:cNvSpPr/>
      </dsp:nvSpPr>
      <dsp:spPr>
        <a:xfrm>
          <a:off x="3923280" y="9080"/>
          <a:ext cx="1781813" cy="106908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n-US" sz="2000" kern="1200"/>
            <a:t>Average monthly payroll costs</a:t>
          </a:r>
        </a:p>
      </dsp:txBody>
      <dsp:txXfrm>
        <a:off x="3923280" y="9080"/>
        <a:ext cx="1781813" cy="1069088"/>
      </dsp:txXfrm>
    </dsp:sp>
    <dsp:sp modelId="{5A77D647-D430-478C-A277-2998F9E10052}">
      <dsp:nvSpPr>
        <dsp:cNvPr id="0" name=""/>
        <dsp:cNvSpPr/>
      </dsp:nvSpPr>
      <dsp:spPr>
        <a:xfrm>
          <a:off x="5883275" y="9080"/>
          <a:ext cx="1781813" cy="106908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38150" tIns="438150" rIns="438150" bIns="438150" numCol="1" spcCol="1270" anchor="ctr" anchorCtr="0">
          <a:noAutofit/>
        </a:bodyPr>
        <a:lstStyle/>
        <a:p>
          <a:pPr marL="0" lvl="0" indent="0" algn="ctr" defTabSz="5111750">
            <a:lnSpc>
              <a:spcPct val="90000"/>
            </a:lnSpc>
            <a:spcBef>
              <a:spcPct val="0"/>
            </a:spcBef>
            <a:spcAft>
              <a:spcPct val="35000"/>
            </a:spcAft>
            <a:buNone/>
          </a:pPr>
          <a:r>
            <a:rPr lang="en-US" sz="11500" kern="1200"/>
            <a:t>=</a:t>
          </a:r>
        </a:p>
      </dsp:txBody>
      <dsp:txXfrm>
        <a:off x="5883275" y="9080"/>
        <a:ext cx="1781813" cy="1069088"/>
      </dsp:txXfrm>
    </dsp:sp>
    <dsp:sp modelId="{557EC7D5-FA0A-46B7-920A-93B1360FAF56}">
      <dsp:nvSpPr>
        <dsp:cNvPr id="0" name=""/>
        <dsp:cNvSpPr/>
      </dsp:nvSpPr>
      <dsp:spPr>
        <a:xfrm>
          <a:off x="7843269" y="9080"/>
          <a:ext cx="1781813" cy="1069088"/>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0" tIns="76200" rIns="76200" bIns="76200" numCol="1" spcCol="1270" anchor="ctr" anchorCtr="0">
          <a:noAutofit/>
        </a:bodyPr>
        <a:lstStyle/>
        <a:p>
          <a:pPr marL="0" lvl="0" indent="0" algn="ctr" defTabSz="889000">
            <a:lnSpc>
              <a:spcPct val="90000"/>
            </a:lnSpc>
            <a:spcBef>
              <a:spcPct val="0"/>
            </a:spcBef>
            <a:spcAft>
              <a:spcPct val="35000"/>
            </a:spcAft>
            <a:buNone/>
          </a:pPr>
          <a:r>
            <a:rPr lang="en-US" sz="2000" kern="1200"/>
            <a:t>Maximum loan (Not to exceed $10 Million)</a:t>
          </a:r>
        </a:p>
      </dsp:txBody>
      <dsp:txXfrm>
        <a:off x="7843269" y="9080"/>
        <a:ext cx="1781813" cy="106908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274407C-8093-41F2-9948-54CE733995BB}">
      <dsp:nvSpPr>
        <dsp:cNvPr id="0" name=""/>
        <dsp:cNvSpPr/>
      </dsp:nvSpPr>
      <dsp:spPr>
        <a:xfrm>
          <a:off x="3135382" y="184"/>
          <a:ext cx="1126511" cy="67590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9530" tIns="49530" rIns="49530" bIns="49530" numCol="1" spcCol="1270" anchor="ctr" anchorCtr="0">
          <a:noAutofit/>
        </a:bodyPr>
        <a:lstStyle/>
        <a:p>
          <a:pPr marL="0" lvl="0" indent="0" algn="ctr" defTabSz="577850">
            <a:lnSpc>
              <a:spcPct val="90000"/>
            </a:lnSpc>
            <a:spcBef>
              <a:spcPct val="0"/>
            </a:spcBef>
            <a:spcAft>
              <a:spcPct val="35000"/>
            </a:spcAft>
            <a:buNone/>
          </a:pPr>
          <a:r>
            <a:rPr lang="en-US" sz="1300" kern="1200"/>
            <a:t>Total included payroll costs</a:t>
          </a:r>
        </a:p>
      </dsp:txBody>
      <dsp:txXfrm>
        <a:off x="3135382" y="184"/>
        <a:ext cx="1126511" cy="675906"/>
      </dsp:txXfrm>
    </dsp:sp>
    <dsp:sp modelId="{1DF1C724-0EDF-419E-8828-9DEE1E023F27}">
      <dsp:nvSpPr>
        <dsp:cNvPr id="0" name=""/>
        <dsp:cNvSpPr/>
      </dsp:nvSpPr>
      <dsp:spPr>
        <a:xfrm>
          <a:off x="4374544" y="184"/>
          <a:ext cx="1126511" cy="67590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38150" tIns="438150" rIns="438150" bIns="438150" numCol="1" spcCol="1270" anchor="ctr" anchorCtr="0">
          <a:noAutofit/>
        </a:bodyPr>
        <a:lstStyle/>
        <a:p>
          <a:pPr marL="0" lvl="0" indent="0" algn="ctr" defTabSz="5111750">
            <a:lnSpc>
              <a:spcPct val="90000"/>
            </a:lnSpc>
            <a:spcBef>
              <a:spcPct val="0"/>
            </a:spcBef>
            <a:spcAft>
              <a:spcPct val="35000"/>
            </a:spcAft>
            <a:buNone/>
          </a:pPr>
          <a:r>
            <a:rPr lang="en-US" sz="11500" kern="1200"/>
            <a:t>-</a:t>
          </a:r>
        </a:p>
      </dsp:txBody>
      <dsp:txXfrm>
        <a:off x="4374544" y="184"/>
        <a:ext cx="1126511" cy="675906"/>
      </dsp:txXfrm>
    </dsp:sp>
    <dsp:sp modelId="{2B3C861E-30D6-45CD-9356-660B9B467EA8}">
      <dsp:nvSpPr>
        <dsp:cNvPr id="0" name=""/>
        <dsp:cNvSpPr/>
      </dsp:nvSpPr>
      <dsp:spPr>
        <a:xfrm>
          <a:off x="5613707" y="184"/>
          <a:ext cx="1126511" cy="67590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9530" tIns="49530" rIns="49530" bIns="49530" numCol="1" spcCol="1270" anchor="ctr" anchorCtr="0">
          <a:noAutofit/>
        </a:bodyPr>
        <a:lstStyle/>
        <a:p>
          <a:pPr marL="0" lvl="0" indent="0" algn="ctr" defTabSz="577850">
            <a:lnSpc>
              <a:spcPct val="90000"/>
            </a:lnSpc>
            <a:spcBef>
              <a:spcPct val="0"/>
            </a:spcBef>
            <a:spcAft>
              <a:spcPct val="35000"/>
            </a:spcAft>
            <a:buNone/>
          </a:pPr>
          <a:r>
            <a:rPr lang="en-US" sz="1300" kern="1200"/>
            <a:t>Total excluded payroll costs</a:t>
          </a:r>
        </a:p>
      </dsp:txBody>
      <dsp:txXfrm>
        <a:off x="5613707" y="184"/>
        <a:ext cx="1126511" cy="675906"/>
      </dsp:txXfrm>
    </dsp:sp>
    <dsp:sp modelId="{5A77D647-D430-478C-A277-2998F9E10052}">
      <dsp:nvSpPr>
        <dsp:cNvPr id="0" name=""/>
        <dsp:cNvSpPr/>
      </dsp:nvSpPr>
      <dsp:spPr>
        <a:xfrm>
          <a:off x="6852870" y="184"/>
          <a:ext cx="1126511" cy="67590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38150" tIns="438150" rIns="438150" bIns="438150" numCol="1" spcCol="1270" anchor="ctr" anchorCtr="0">
          <a:noAutofit/>
        </a:bodyPr>
        <a:lstStyle/>
        <a:p>
          <a:pPr marL="0" lvl="0" indent="0" algn="ctr" defTabSz="5111750">
            <a:lnSpc>
              <a:spcPct val="90000"/>
            </a:lnSpc>
            <a:spcBef>
              <a:spcPct val="0"/>
            </a:spcBef>
            <a:spcAft>
              <a:spcPct val="35000"/>
            </a:spcAft>
            <a:buNone/>
          </a:pPr>
          <a:r>
            <a:rPr lang="en-US" sz="11500" kern="1200"/>
            <a:t>=</a:t>
          </a:r>
        </a:p>
      </dsp:txBody>
      <dsp:txXfrm>
        <a:off x="6852870" y="184"/>
        <a:ext cx="1126511" cy="675906"/>
      </dsp:txXfrm>
    </dsp:sp>
    <dsp:sp modelId="{557EC7D5-FA0A-46B7-920A-93B1360FAF56}">
      <dsp:nvSpPr>
        <dsp:cNvPr id="0" name=""/>
        <dsp:cNvSpPr/>
      </dsp:nvSpPr>
      <dsp:spPr>
        <a:xfrm>
          <a:off x="8168286" y="0"/>
          <a:ext cx="1126511" cy="675906"/>
        </a:xfrm>
        <a:prstGeom prst="rect">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9530" tIns="49530" rIns="49530" bIns="49530" numCol="1" spcCol="1270" anchor="ctr" anchorCtr="0">
          <a:noAutofit/>
        </a:bodyPr>
        <a:lstStyle/>
        <a:p>
          <a:pPr marL="0" lvl="0" indent="0" algn="ctr" defTabSz="577850">
            <a:lnSpc>
              <a:spcPct val="90000"/>
            </a:lnSpc>
            <a:spcBef>
              <a:spcPct val="0"/>
            </a:spcBef>
            <a:spcAft>
              <a:spcPct val="35000"/>
            </a:spcAft>
            <a:buNone/>
          </a:pPr>
          <a:r>
            <a:rPr lang="en-US" sz="1300" kern="1200"/>
            <a:t>Payroll costs</a:t>
          </a:r>
        </a:p>
      </dsp:txBody>
      <dsp:txXfrm>
        <a:off x="8168286" y="0"/>
        <a:ext cx="1126511" cy="675906"/>
      </dsp:txXfrm>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editAs="oneCell">
    <xdr:from>
      <xdr:col>9</xdr:col>
      <xdr:colOff>525931</xdr:colOff>
      <xdr:row>0</xdr:row>
      <xdr:rowOff>142875</xdr:rowOff>
    </xdr:from>
    <xdr:to>
      <xdr:col>18</xdr:col>
      <xdr:colOff>590966</xdr:colOff>
      <xdr:row>5</xdr:row>
      <xdr:rowOff>19050</xdr:rowOff>
    </xdr:to>
    <xdr:pic>
      <xdr:nvPicPr>
        <xdr:cNvPr id="3" name="Picture 2">
          <a:extLst>
            <a:ext uri="{FF2B5EF4-FFF2-40B4-BE49-F238E27FC236}">
              <a16:creationId xmlns:a16="http://schemas.microsoft.com/office/drawing/2014/main" id="{DA8FF02B-5168-4C6E-8BF6-C489221D0388}"/>
            </a:ext>
          </a:extLst>
        </xdr:cNvPr>
        <xdr:cNvPicPr>
          <a:picLocks noChangeAspect="1"/>
        </xdr:cNvPicPr>
      </xdr:nvPicPr>
      <xdr:blipFill>
        <a:blip xmlns:r="http://schemas.openxmlformats.org/officeDocument/2006/relationships" r:embed="rId1"/>
        <a:stretch>
          <a:fillRect/>
        </a:stretch>
      </xdr:blipFill>
      <xdr:spPr>
        <a:xfrm>
          <a:off x="6507631" y="142875"/>
          <a:ext cx="5961010" cy="1038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182376</xdr:colOff>
      <xdr:row>5</xdr:row>
      <xdr:rowOff>27175</xdr:rowOff>
    </xdr:from>
    <xdr:to>
      <xdr:col>5</xdr:col>
      <xdr:colOff>1495425</xdr:colOff>
      <xdr:row>9</xdr:row>
      <xdr:rowOff>47625</xdr:rowOff>
    </xdr:to>
    <xdr:graphicFrame macro="">
      <xdr:nvGraphicFramePr>
        <xdr:cNvPr id="2" name="Diagram 1">
          <a:extLst>
            <a:ext uri="{FF2B5EF4-FFF2-40B4-BE49-F238E27FC236}">
              <a16:creationId xmlns:a16="http://schemas.microsoft.com/office/drawing/2014/main" id="{6B2ED696-CE0A-40F6-9E29-953D4E9C20B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1047748</xdr:colOff>
      <xdr:row>5</xdr:row>
      <xdr:rowOff>85725</xdr:rowOff>
    </xdr:from>
    <xdr:to>
      <xdr:col>12</xdr:col>
      <xdr:colOff>457200</xdr:colOff>
      <xdr:row>9</xdr:row>
      <xdr:rowOff>38101</xdr:rowOff>
    </xdr:to>
    <xdr:graphicFrame macro="">
      <xdr:nvGraphicFramePr>
        <xdr:cNvPr id="2" name="Diagram 1">
          <a:extLst>
            <a:ext uri="{FF2B5EF4-FFF2-40B4-BE49-F238E27FC236}">
              <a16:creationId xmlns:a16="http://schemas.microsoft.com/office/drawing/2014/main" id="{269E8164-44FA-4F13-A8AC-8D375F43909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ome.treasury.gov/system/files/136/PPP--Fact-Sheet.pdf" TargetMode="External"/><Relationship Id="rId7" Type="http://schemas.openxmlformats.org/officeDocument/2006/relationships/drawing" Target="../drawings/drawing1.xml"/><Relationship Id="rId2" Type="http://schemas.openxmlformats.org/officeDocument/2006/relationships/hyperlink" Target="https://home.treasury.gov/system/files/136/PPP--IFRN%20FINAL.pdf" TargetMode="External"/><Relationship Id="rId1" Type="http://schemas.openxmlformats.org/officeDocument/2006/relationships/hyperlink" Target="https://www.congress.gov/116/bills/hr748/BILLS-116hr748enr.pdf" TargetMode="External"/><Relationship Id="rId6" Type="http://schemas.openxmlformats.org/officeDocument/2006/relationships/printerSettings" Target="../printerSettings/printerSettings1.bin"/><Relationship Id="rId5" Type="http://schemas.openxmlformats.org/officeDocument/2006/relationships/hyperlink" Target="https://www.aicpa.org/content/dam/aicpa/interestareas/privatecompaniespracticesection/qualityservicesdelivery/ussba/downloadabledocuments/ppp-loan-calculator-non-seasonal-non-operational-in-2019.xlsx" TargetMode="External"/><Relationship Id="rId4" Type="http://schemas.openxmlformats.org/officeDocument/2006/relationships/hyperlink" Target="https://www.aicpa.org/content/dam/aicpa/interestareas/privatecompaniespracticesection/qualityservicesdelivery/ussba/downloadabledocuments/ppp-loan-calculator-seasonal-employers.xls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home.treasury.gov/system/files/136/PPP--Fact-Sheet.pdf" TargetMode="External"/><Relationship Id="rId2" Type="http://schemas.openxmlformats.org/officeDocument/2006/relationships/hyperlink" Target="https://home.treasury.gov/system/files/136/PPP--IFRN%20FINAL.pdf" TargetMode="External"/><Relationship Id="rId1" Type="http://schemas.openxmlformats.org/officeDocument/2006/relationships/hyperlink" Target="https://www.congress.gov/116/bills/hr748/BILLS-116hr748enr.pdf"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home.treasury.gov/system/files/136/PPP--IFRN%20FINAL.pdf" TargetMode="External"/><Relationship Id="rId3" Type="http://schemas.openxmlformats.org/officeDocument/2006/relationships/hyperlink" Target="https://home.treasury.gov/system/files/136/PPP--IFRN%20FINAL.pdf" TargetMode="External"/><Relationship Id="rId7" Type="http://schemas.openxmlformats.org/officeDocument/2006/relationships/hyperlink" Target="https://home.treasury.gov/system/files/136/PPP--IFRN%20FINAL.pdf" TargetMode="External"/><Relationship Id="rId2" Type="http://schemas.openxmlformats.org/officeDocument/2006/relationships/hyperlink" Target="https://home.treasury.gov/system/files/136/PPP--Fact-Sheet.pdf" TargetMode="External"/><Relationship Id="rId1" Type="http://schemas.openxmlformats.org/officeDocument/2006/relationships/hyperlink" Target="https://www.congress.gov/116/bills/hr748/BILLS-116hr748enr.pdf" TargetMode="External"/><Relationship Id="rId6" Type="http://schemas.openxmlformats.org/officeDocument/2006/relationships/hyperlink" Target="https://home.treasury.gov/system/files/136/PPP--IFRN%20FINAL.pdf" TargetMode="External"/><Relationship Id="rId5" Type="http://schemas.openxmlformats.org/officeDocument/2006/relationships/hyperlink" Target="https://home.treasury.gov/system/files/136/PPP--Fact-Sheet.pdf" TargetMode="External"/><Relationship Id="rId10" Type="http://schemas.openxmlformats.org/officeDocument/2006/relationships/drawing" Target="../drawings/drawing3.xml"/><Relationship Id="rId4" Type="http://schemas.openxmlformats.org/officeDocument/2006/relationships/hyperlink" Target="https://www.congress.gov/116/bills/hr748/BILLS-116hr748enr.pdf"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006B-6921-4097-AC77-CCD72EB08535}">
  <sheetPr>
    <pageSetUpPr fitToPage="1"/>
  </sheetPr>
  <dimension ref="A1:R41"/>
  <sheetViews>
    <sheetView tabSelected="1" topLeftCell="C1" zoomScaleNormal="100" zoomScalePageLayoutView="70" workbookViewId="0">
      <selection activeCell="B17" sqref="B17:R17"/>
    </sheetView>
  </sheetViews>
  <sheetFormatPr defaultRowHeight="14.25" x14ac:dyDescent="0.45"/>
  <cols>
    <col min="1" max="1" width="11.1328125" customWidth="1"/>
    <col min="8" max="8" width="10" customWidth="1"/>
    <col min="18" max="18" width="10" customWidth="1"/>
  </cols>
  <sheetData>
    <row r="1" spans="1:18" ht="21" x14ac:dyDescent="0.65">
      <c r="A1" s="5" t="s">
        <v>15</v>
      </c>
    </row>
    <row r="2" spans="1:18" ht="21" x14ac:dyDescent="0.65">
      <c r="A2" s="5" t="s">
        <v>16</v>
      </c>
    </row>
    <row r="3" spans="1:18" ht="21" x14ac:dyDescent="0.65">
      <c r="A3" s="27" t="s">
        <v>52</v>
      </c>
    </row>
    <row r="4" spans="1:18" s="56" customFormat="1" x14ac:dyDescent="0.45">
      <c r="A4" s="55"/>
      <c r="B4" s="54" t="s">
        <v>53</v>
      </c>
    </row>
    <row r="5" spans="1:18" s="56" customFormat="1" x14ac:dyDescent="0.45">
      <c r="A5" s="55"/>
      <c r="B5" s="54" t="s">
        <v>54</v>
      </c>
    </row>
    <row r="6" spans="1:18" s="28" customFormat="1" ht="18" x14ac:dyDescent="0.55000000000000004"/>
    <row r="7" spans="1:18" s="28" customFormat="1" ht="18" x14ac:dyDescent="0.55000000000000004">
      <c r="A7" s="4" t="s">
        <v>17</v>
      </c>
    </row>
    <row r="8" spans="1:18" s="28" customFormat="1" ht="9.85" customHeight="1" x14ac:dyDescent="0.55000000000000004">
      <c r="A8" s="4"/>
    </row>
    <row r="9" spans="1:18" ht="18" x14ac:dyDescent="0.55000000000000004">
      <c r="A9" s="4" t="s">
        <v>67</v>
      </c>
    </row>
    <row r="10" spans="1:18" ht="18" x14ac:dyDescent="0.55000000000000004">
      <c r="A10" s="28"/>
      <c r="B10" s="32" t="s">
        <v>23</v>
      </c>
      <c r="C10" s="30" t="s">
        <v>26</v>
      </c>
      <c r="D10" s="30"/>
      <c r="E10" s="30"/>
      <c r="F10" s="30"/>
      <c r="G10" s="30"/>
      <c r="H10" s="101"/>
      <c r="I10" s="30"/>
      <c r="J10" s="30"/>
      <c r="K10" s="30"/>
      <c r="L10" s="30"/>
      <c r="M10" s="30"/>
      <c r="N10" s="30"/>
      <c r="O10" s="30"/>
      <c r="P10" s="30"/>
      <c r="Q10" s="101"/>
      <c r="R10" s="30"/>
    </row>
    <row r="11" spans="1:18" ht="18" x14ac:dyDescent="0.55000000000000004">
      <c r="A11" s="28"/>
      <c r="B11" s="32"/>
      <c r="C11" s="30"/>
      <c r="D11" s="102" t="s">
        <v>85</v>
      </c>
      <c r="E11" s="102"/>
      <c r="F11" s="102"/>
      <c r="G11" s="102"/>
      <c r="H11" s="102"/>
      <c r="I11" s="30"/>
      <c r="J11" s="30"/>
      <c r="K11" s="30"/>
      <c r="L11" s="30"/>
      <c r="M11" s="30"/>
      <c r="N11" s="30"/>
      <c r="O11" s="30"/>
      <c r="P11" s="30"/>
      <c r="Q11" s="101"/>
      <c r="R11" s="30"/>
    </row>
    <row r="12" spans="1:18" ht="18" x14ac:dyDescent="0.55000000000000004">
      <c r="A12" s="28"/>
      <c r="B12" s="31" t="s">
        <v>25</v>
      </c>
      <c r="C12" s="29" t="s">
        <v>27</v>
      </c>
      <c r="D12" s="29"/>
      <c r="E12" s="29"/>
      <c r="F12" s="29"/>
      <c r="G12" s="29"/>
      <c r="H12" s="29"/>
      <c r="I12" s="29"/>
      <c r="J12" s="29"/>
      <c r="K12" s="29"/>
      <c r="L12" s="29"/>
      <c r="M12" s="29"/>
      <c r="N12" s="29"/>
      <c r="O12" s="29"/>
      <c r="P12" s="29"/>
      <c r="Q12" s="29"/>
      <c r="R12" s="29"/>
    </row>
    <row r="13" spans="1:18" ht="18" x14ac:dyDescent="0.55000000000000004">
      <c r="A13" s="28"/>
    </row>
    <row r="14" spans="1:18" ht="18" x14ac:dyDescent="0.55000000000000004">
      <c r="A14" s="4" t="s">
        <v>30</v>
      </c>
    </row>
    <row r="15" spans="1:18" x14ac:dyDescent="0.45">
      <c r="B15" s="31" t="s">
        <v>23</v>
      </c>
      <c r="C15" s="29" t="s">
        <v>24</v>
      </c>
      <c r="D15" s="29"/>
      <c r="E15" s="29"/>
      <c r="F15" s="29"/>
      <c r="G15" s="29"/>
      <c r="H15" s="29"/>
      <c r="I15" s="29"/>
      <c r="J15" s="29"/>
      <c r="K15" s="29"/>
      <c r="L15" s="29"/>
      <c r="M15" s="29"/>
      <c r="N15" s="29"/>
      <c r="O15" s="29"/>
      <c r="P15" s="29"/>
      <c r="Q15" s="29"/>
      <c r="R15" s="29"/>
    </row>
    <row r="16" spans="1:18" x14ac:dyDescent="0.45">
      <c r="B16" s="32" t="s">
        <v>25</v>
      </c>
      <c r="C16" s="30" t="s">
        <v>57</v>
      </c>
      <c r="D16" s="30"/>
      <c r="E16" s="30"/>
      <c r="F16" s="30"/>
      <c r="G16" s="30"/>
      <c r="H16" s="30"/>
      <c r="I16" s="30"/>
      <c r="J16" s="30"/>
      <c r="K16" s="30"/>
      <c r="L16" s="30"/>
      <c r="M16" s="30"/>
      <c r="N16" s="30"/>
      <c r="O16" s="30"/>
      <c r="P16" s="30"/>
      <c r="Q16" s="30"/>
      <c r="R16" s="30"/>
    </row>
    <row r="17" spans="1:18" x14ac:dyDescent="0.45">
      <c r="B17" s="32"/>
      <c r="C17" s="30"/>
      <c r="D17" s="102" t="s">
        <v>84</v>
      </c>
      <c r="E17" s="102"/>
      <c r="F17" s="102"/>
      <c r="G17" s="102"/>
      <c r="H17" s="102"/>
      <c r="I17" s="102"/>
      <c r="J17" s="102"/>
      <c r="K17" s="102"/>
      <c r="L17" s="102"/>
      <c r="M17" s="30"/>
      <c r="N17" s="30"/>
      <c r="O17" s="30"/>
      <c r="P17" s="30"/>
      <c r="Q17" s="30"/>
      <c r="R17" s="30"/>
    </row>
    <row r="19" spans="1:18" s="28" customFormat="1" ht="18" x14ac:dyDescent="0.55000000000000004">
      <c r="A19" s="4">
        <v>1</v>
      </c>
      <c r="B19" s="28" t="s">
        <v>18</v>
      </c>
    </row>
    <row r="20" spans="1:18" s="28" customFormat="1" ht="18" x14ac:dyDescent="0.55000000000000004">
      <c r="A20" s="4"/>
      <c r="C20" s="28" t="s">
        <v>19</v>
      </c>
    </row>
    <row r="21" spans="1:18" s="28" customFormat="1" ht="18" x14ac:dyDescent="0.55000000000000004">
      <c r="A21" s="4"/>
      <c r="C21" s="28" t="s">
        <v>20</v>
      </c>
    </row>
    <row r="22" spans="1:18" s="28" customFormat="1" ht="18" x14ac:dyDescent="0.55000000000000004">
      <c r="A22" s="4"/>
      <c r="C22" s="28" t="s">
        <v>21</v>
      </c>
    </row>
    <row r="23" spans="1:18" s="28" customFormat="1" ht="18" x14ac:dyDescent="0.55000000000000004">
      <c r="A23" s="4"/>
      <c r="C23" s="28" t="s">
        <v>70</v>
      </c>
    </row>
    <row r="24" spans="1:18" s="28" customFormat="1" ht="18" x14ac:dyDescent="0.55000000000000004">
      <c r="A24" s="4"/>
      <c r="C24" s="4" t="s">
        <v>22</v>
      </c>
    </row>
    <row r="25" spans="1:18" s="28" customFormat="1" ht="18" x14ac:dyDescent="0.55000000000000004">
      <c r="A25" s="4"/>
      <c r="C25" s="28" t="s">
        <v>51</v>
      </c>
    </row>
    <row r="26" spans="1:18" s="28" customFormat="1" ht="18" x14ac:dyDescent="0.55000000000000004">
      <c r="A26" s="4"/>
    </row>
    <row r="27" spans="1:18" s="28" customFormat="1" ht="18" x14ac:dyDescent="0.55000000000000004">
      <c r="A27" s="4">
        <v>2</v>
      </c>
      <c r="B27" s="28" t="s">
        <v>62</v>
      </c>
    </row>
    <row r="28" spans="1:18" x14ac:dyDescent="0.45">
      <c r="A28" s="2"/>
    </row>
    <row r="29" spans="1:18" s="28" customFormat="1" ht="21" x14ac:dyDescent="0.65">
      <c r="A29" s="91" t="s">
        <v>71</v>
      </c>
      <c r="B29" s="84" t="s">
        <v>74</v>
      </c>
      <c r="C29" s="85"/>
      <c r="D29" s="85"/>
      <c r="E29" s="85"/>
      <c r="F29" s="85"/>
      <c r="G29" s="85"/>
      <c r="H29" s="85"/>
      <c r="I29" s="85"/>
      <c r="J29" s="85"/>
      <c r="K29" s="85"/>
      <c r="L29" s="85"/>
      <c r="M29" s="85"/>
      <c r="N29" s="85"/>
      <c r="O29" s="85"/>
      <c r="P29" s="85"/>
      <c r="Q29" s="85"/>
      <c r="R29" s="85"/>
    </row>
    <row r="30" spans="1:18" s="28" customFormat="1" ht="9.75" customHeight="1" x14ac:dyDescent="0.55000000000000004">
      <c r="A30" s="85"/>
      <c r="B30" s="89" t="s">
        <v>75</v>
      </c>
      <c r="C30" s="89"/>
      <c r="D30" s="89"/>
      <c r="E30" s="89"/>
      <c r="F30" s="89"/>
      <c r="G30" s="89"/>
      <c r="H30" s="89"/>
      <c r="I30" s="89"/>
      <c r="J30" s="89"/>
      <c r="K30" s="89"/>
      <c r="L30" s="89"/>
      <c r="M30" s="89"/>
      <c r="N30" s="89"/>
      <c r="O30" s="89"/>
      <c r="P30" s="89"/>
      <c r="Q30" s="89"/>
      <c r="R30" s="89"/>
    </row>
    <row r="31" spans="1:18" s="28" customFormat="1" ht="12" customHeight="1" x14ac:dyDescent="0.65">
      <c r="A31" s="83"/>
      <c r="B31" s="89"/>
      <c r="C31" s="89"/>
      <c r="D31" s="89"/>
      <c r="E31" s="89"/>
      <c r="F31" s="89"/>
      <c r="G31" s="89"/>
      <c r="H31" s="89"/>
      <c r="I31" s="89"/>
      <c r="J31" s="89"/>
      <c r="K31" s="89"/>
      <c r="L31" s="89"/>
      <c r="M31" s="89"/>
      <c r="N31" s="89"/>
      <c r="O31" s="89"/>
      <c r="P31" s="89"/>
      <c r="Q31" s="89"/>
      <c r="R31" s="89"/>
    </row>
    <row r="32" spans="1:18" s="28" customFormat="1" ht="24.75" customHeight="1" x14ac:dyDescent="0.65">
      <c r="A32" s="83"/>
      <c r="B32" s="89"/>
      <c r="C32" s="89"/>
      <c r="D32" s="89"/>
      <c r="E32" s="89"/>
      <c r="F32" s="89"/>
      <c r="G32" s="89"/>
      <c r="H32" s="89"/>
      <c r="I32" s="89"/>
      <c r="J32" s="89"/>
      <c r="K32" s="89"/>
      <c r="L32" s="89"/>
      <c r="M32" s="89"/>
      <c r="N32" s="89"/>
      <c r="O32" s="89"/>
      <c r="P32" s="89"/>
      <c r="Q32" s="89"/>
      <c r="R32" s="89"/>
    </row>
    <row r="33" spans="1:18" s="28" customFormat="1" ht="36" customHeight="1" x14ac:dyDescent="0.65">
      <c r="A33" s="83"/>
      <c r="B33" s="87" t="s">
        <v>76</v>
      </c>
      <c r="C33" s="86"/>
      <c r="D33" s="86"/>
      <c r="E33" s="86"/>
      <c r="F33" s="86"/>
      <c r="G33" s="86"/>
      <c r="H33" s="86"/>
      <c r="I33" s="86"/>
      <c r="J33" s="86"/>
      <c r="K33" s="86"/>
      <c r="L33" s="86"/>
      <c r="M33" s="86"/>
      <c r="N33" s="86"/>
      <c r="O33" s="86"/>
      <c r="P33" s="86"/>
      <c r="Q33" s="86"/>
      <c r="R33" s="86"/>
    </row>
    <row r="34" spans="1:18" s="28" customFormat="1" ht="36" customHeight="1" x14ac:dyDescent="0.65">
      <c r="A34" s="83"/>
      <c r="B34" s="87" t="s">
        <v>77</v>
      </c>
      <c r="C34" s="86"/>
      <c r="D34" s="86"/>
      <c r="E34" s="86"/>
      <c r="F34" s="86"/>
      <c r="G34" s="86"/>
      <c r="H34" s="92" t="s">
        <v>78</v>
      </c>
      <c r="I34" s="86"/>
      <c r="J34" s="86"/>
      <c r="K34" s="86"/>
      <c r="L34" s="86"/>
      <c r="M34" s="86"/>
      <c r="N34" s="86"/>
      <c r="O34" s="86"/>
      <c r="P34" s="86"/>
      <c r="Q34" s="86"/>
      <c r="R34" s="86"/>
    </row>
    <row r="35" spans="1:18" s="28" customFormat="1" ht="16.5" customHeight="1" x14ac:dyDescent="0.65">
      <c r="A35" s="93"/>
      <c r="B35" s="94"/>
      <c r="C35" s="94"/>
      <c r="D35" s="94"/>
      <c r="E35" s="94"/>
      <c r="F35" s="94"/>
      <c r="G35" s="94"/>
      <c r="H35" s="94"/>
      <c r="I35" s="94"/>
      <c r="J35" s="94"/>
      <c r="K35" s="94"/>
      <c r="L35" s="94"/>
      <c r="M35" s="94"/>
      <c r="N35" s="94"/>
      <c r="O35" s="94"/>
      <c r="P35" s="94"/>
      <c r="Q35" s="94"/>
      <c r="R35" s="94"/>
    </row>
    <row r="36" spans="1:18" s="28" customFormat="1" ht="18" x14ac:dyDescent="0.55000000000000004">
      <c r="A36" s="88" t="s">
        <v>69</v>
      </c>
      <c r="B36" s="88"/>
      <c r="C36" s="88"/>
      <c r="D36" s="88"/>
      <c r="E36" s="88"/>
      <c r="F36" s="88"/>
      <c r="G36" s="88"/>
      <c r="H36" s="88"/>
      <c r="I36" s="88"/>
      <c r="J36" s="88"/>
      <c r="K36" s="88"/>
      <c r="L36" s="88"/>
      <c r="M36" s="88"/>
      <c r="N36" s="88"/>
      <c r="O36" s="88"/>
      <c r="P36" s="88"/>
      <c r="Q36" s="88"/>
      <c r="R36" s="88"/>
    </row>
    <row r="37" spans="1:18" s="28" customFormat="1" ht="9.75" customHeight="1" x14ac:dyDescent="0.55000000000000004">
      <c r="A37" s="88"/>
      <c r="B37" s="88"/>
      <c r="C37" s="88"/>
      <c r="D37" s="88"/>
      <c r="E37" s="88"/>
      <c r="F37" s="88"/>
      <c r="G37" s="88"/>
      <c r="H37" s="88"/>
      <c r="I37" s="88"/>
      <c r="J37" s="88"/>
      <c r="K37" s="88"/>
      <c r="L37" s="88"/>
      <c r="M37" s="88"/>
      <c r="N37" s="88"/>
      <c r="O37" s="88"/>
      <c r="P37" s="88"/>
      <c r="Q37" s="88"/>
      <c r="R37" s="88"/>
    </row>
    <row r="38" spans="1:18" s="28" customFormat="1" ht="12.95" customHeight="1" x14ac:dyDescent="0.55000000000000004">
      <c r="A38" s="88"/>
      <c r="B38" s="88"/>
      <c r="C38" s="88"/>
      <c r="D38" s="88"/>
      <c r="E38" s="88"/>
      <c r="F38" s="88"/>
      <c r="G38" s="88"/>
      <c r="H38" s="88"/>
      <c r="I38" s="88"/>
      <c r="J38" s="88"/>
      <c r="K38" s="88"/>
      <c r="L38" s="88"/>
      <c r="M38" s="88"/>
      <c r="N38" s="88"/>
      <c r="O38" s="88"/>
      <c r="P38" s="88"/>
      <c r="Q38" s="88"/>
      <c r="R38" s="88"/>
    </row>
    <row r="39" spans="1:18" s="28" customFormat="1" ht="11.65" customHeight="1" x14ac:dyDescent="0.55000000000000004">
      <c r="A39" s="88"/>
      <c r="B39" s="88"/>
      <c r="C39" s="88"/>
      <c r="D39" s="88"/>
      <c r="E39" s="88"/>
      <c r="F39" s="88"/>
      <c r="G39" s="88"/>
      <c r="H39" s="88"/>
      <c r="I39" s="88"/>
      <c r="J39" s="88"/>
      <c r="K39" s="88"/>
      <c r="L39" s="88"/>
      <c r="M39" s="88"/>
      <c r="N39" s="88"/>
      <c r="O39" s="88"/>
      <c r="P39" s="88"/>
      <c r="Q39" s="88"/>
      <c r="R39" s="88"/>
    </row>
    <row r="40" spans="1:18" s="28" customFormat="1" ht="21" customHeight="1" x14ac:dyDescent="0.55000000000000004">
      <c r="A40" s="88"/>
      <c r="B40" s="88"/>
      <c r="C40" s="88"/>
      <c r="D40" s="88"/>
      <c r="E40" s="88"/>
      <c r="F40" s="88"/>
      <c r="G40" s="88"/>
      <c r="H40" s="88"/>
      <c r="I40" s="88"/>
      <c r="J40" s="88"/>
      <c r="K40" s="88"/>
      <c r="L40" s="88"/>
      <c r="M40" s="88"/>
      <c r="N40" s="88"/>
      <c r="O40" s="88"/>
      <c r="P40" s="88"/>
      <c r="Q40" s="88"/>
      <c r="R40" s="88"/>
    </row>
    <row r="41" spans="1:18" ht="18" x14ac:dyDescent="0.55000000000000004">
      <c r="P41" s="100" t="s">
        <v>79</v>
      </c>
    </row>
  </sheetData>
  <sheetProtection algorithmName="SHA-512" hashValue="mnp7FWiitEMKut5dDslBznapGwNjwayuHX7EBlnQ5oF8UElM88WR7YtGrAR2maAdVIahSmYDYWzSaQ8n9thBdA==" saltValue="W40TAmMm086ASDIcBtUNrA==" spinCount="100000" sheet="1" objects="1" scenarios="1"/>
  <mergeCells count="4">
    <mergeCell ref="B30:R32"/>
    <mergeCell ref="A36:R40"/>
    <mergeCell ref="D17:L17"/>
    <mergeCell ref="D11:H11"/>
  </mergeCells>
  <hyperlinks>
    <hyperlink ref="B33" r:id="rId1" display="For more details, check out the full Coronavirus, Aid, Relief, and Economic Security Act (CARES) Act. " xr:uid="{1680109E-0139-4946-B6F8-F5C5772EC3D7}"/>
    <hyperlink ref="H34" r:id="rId2" xr:uid="{17F799D6-FCC1-4EE1-B3CB-B96C103A0DD0}"/>
    <hyperlink ref="B34" r:id="rId3" xr:uid="{5FAF009A-6EFA-4FFE-9BFD-BAEAD1BE9616}"/>
    <hyperlink ref="D11" r:id="rId4" display="PPP Loan Calculator" xr:uid="{F32856FC-EE59-471B-B259-ABCC7C2BD6A5}"/>
    <hyperlink ref="D17" r:id="rId5" xr:uid="{8AD4BD51-169B-4327-BBAA-A5A3CB6C5C91}"/>
  </hyperlinks>
  <pageMargins left="0.7" right="0.7" top="0.75" bottom="0.75" header="0.3" footer="0.3"/>
  <pageSetup scale="67"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74DA2-8267-43B3-A541-4BA21738DB56}">
  <sheetPr>
    <pageSetUpPr fitToPage="1"/>
  </sheetPr>
  <dimension ref="A1:H32"/>
  <sheetViews>
    <sheetView zoomScaleNormal="100" zoomScaleSheetLayoutView="85" workbookViewId="0">
      <selection activeCell="H25" sqref="H25"/>
    </sheetView>
  </sheetViews>
  <sheetFormatPr defaultRowHeight="14.25" x14ac:dyDescent="0.45"/>
  <cols>
    <col min="1" max="1" width="47.3984375" customWidth="1"/>
    <col min="2" max="2" width="16" customWidth="1"/>
    <col min="3" max="3" width="14.1328125" customWidth="1"/>
    <col min="4" max="4" width="29.6640625" customWidth="1"/>
    <col min="6" max="6" width="24.796875" customWidth="1"/>
    <col min="7" max="7" width="13.53125" customWidth="1"/>
  </cols>
  <sheetData>
    <row r="1" spans="1:6" ht="21" x14ac:dyDescent="0.65">
      <c r="A1" s="5" t="s">
        <v>15</v>
      </c>
    </row>
    <row r="2" spans="1:6" ht="21" x14ac:dyDescent="0.65">
      <c r="A2" s="5" t="s">
        <v>16</v>
      </c>
    </row>
    <row r="3" spans="1:6" ht="21" x14ac:dyDescent="0.65">
      <c r="A3" s="27" t="s">
        <v>52</v>
      </c>
    </row>
    <row r="5" spans="1:6" ht="21" x14ac:dyDescent="0.65">
      <c r="A5" s="5" t="s">
        <v>0</v>
      </c>
    </row>
    <row r="6" spans="1:6" ht="21" x14ac:dyDescent="0.65">
      <c r="A6" s="5"/>
    </row>
    <row r="7" spans="1:6" ht="21" x14ac:dyDescent="0.65">
      <c r="A7" s="5"/>
    </row>
    <row r="8" spans="1:6" ht="21" x14ac:dyDescent="0.65">
      <c r="A8" s="5"/>
    </row>
    <row r="9" spans="1:6" ht="21" x14ac:dyDescent="0.65">
      <c r="A9" s="5"/>
    </row>
    <row r="12" spans="1:6" ht="23.25" x14ac:dyDescent="0.7">
      <c r="A12" s="4" t="s">
        <v>13</v>
      </c>
      <c r="B12" s="11">
        <v>2.5</v>
      </c>
      <c r="C12" s="12" t="s">
        <v>1</v>
      </c>
      <c r="D12" s="81">
        <f>+'Calculating payroll costs'!C40+'Calculating payroll costs'!E40</f>
        <v>0</v>
      </c>
      <c r="E12" s="13" t="s">
        <v>2</v>
      </c>
      <c r="F12" s="37">
        <f>IF(((D12*B12)+D17)&gt;10000000,10000000,((D12*B12)+D17))</f>
        <v>0</v>
      </c>
    </row>
    <row r="13" spans="1:6" x14ac:dyDescent="0.45">
      <c r="D13" s="14" t="s">
        <v>32</v>
      </c>
      <c r="F13" t="s">
        <v>14</v>
      </c>
    </row>
    <row r="14" spans="1:6" ht="21" x14ac:dyDescent="0.65">
      <c r="A14" s="27" t="str">
        <f>IF(AND('Calculating payroll costs'!C40&gt;0,'Calculating payroll costs'!E40&gt;0),"ERROR: PLEASE ONLY ENTER DATA IN THE ANNUAL OR MONTHLY COLUMNS ON THE 'CALCULATING PAYROLL COSTS' TAB","")</f>
        <v/>
      </c>
      <c r="F14" s="15"/>
    </row>
    <row r="15" spans="1:6" ht="18" x14ac:dyDescent="0.55000000000000004">
      <c r="D15" s="55"/>
      <c r="F15" s="15"/>
    </row>
    <row r="16" spans="1:6" ht="18" x14ac:dyDescent="0.55000000000000004">
      <c r="A16" s="4" t="s">
        <v>28</v>
      </c>
      <c r="F16" s="15"/>
    </row>
    <row r="17" spans="1:8" ht="18" x14ac:dyDescent="0.55000000000000004">
      <c r="A17" t="s">
        <v>33</v>
      </c>
      <c r="D17" s="38"/>
      <c r="F17" s="15"/>
    </row>
    <row r="18" spans="1:8" ht="18" x14ac:dyDescent="0.55000000000000004">
      <c r="A18" s="34" t="s">
        <v>31</v>
      </c>
      <c r="E18" s="35"/>
      <c r="F18" s="35"/>
      <c r="G18" s="35"/>
      <c r="H18" s="36"/>
    </row>
    <row r="20" spans="1:8" ht="21" x14ac:dyDescent="0.65">
      <c r="A20" s="84" t="s">
        <v>80</v>
      </c>
      <c r="B20" s="85"/>
      <c r="C20" s="85"/>
      <c r="D20" s="85"/>
      <c r="E20" s="85"/>
      <c r="F20" s="85"/>
      <c r="G20" s="85"/>
    </row>
    <row r="21" spans="1:8" x14ac:dyDescent="0.45">
      <c r="A21" s="89" t="s">
        <v>75</v>
      </c>
      <c r="B21" s="89"/>
      <c r="C21" s="89"/>
      <c r="D21" s="89"/>
      <c r="E21" s="89"/>
      <c r="F21" s="89"/>
      <c r="G21" s="89"/>
    </row>
    <row r="22" spans="1:8" ht="11.35" customHeight="1" x14ac:dyDescent="0.45">
      <c r="A22" s="89"/>
      <c r="B22" s="89"/>
      <c r="C22" s="89"/>
      <c r="D22" s="89"/>
      <c r="E22" s="89"/>
      <c r="F22" s="89"/>
      <c r="G22" s="89"/>
    </row>
    <row r="23" spans="1:8" x14ac:dyDescent="0.45">
      <c r="A23" s="89"/>
      <c r="B23" s="89"/>
      <c r="C23" s="89"/>
      <c r="D23" s="89"/>
      <c r="E23" s="89"/>
      <c r="F23" s="89"/>
      <c r="G23" s="89"/>
    </row>
    <row r="24" spans="1:8" ht="25.5" customHeight="1" x14ac:dyDescent="0.65">
      <c r="A24" s="87" t="s">
        <v>76</v>
      </c>
      <c r="B24" s="86"/>
      <c r="C24" s="86"/>
      <c r="D24" s="86"/>
      <c r="E24" s="86"/>
      <c r="F24" s="86"/>
      <c r="G24" s="86"/>
    </row>
    <row r="25" spans="1:8" ht="27.75" customHeight="1" x14ac:dyDescent="0.65">
      <c r="A25" s="87" t="s">
        <v>77</v>
      </c>
      <c r="B25" s="92" t="s">
        <v>78</v>
      </c>
      <c r="C25" s="86"/>
      <c r="D25" s="86"/>
      <c r="E25" s="86"/>
      <c r="F25" s="86"/>
      <c r="G25" s="85"/>
    </row>
    <row r="26" spans="1:8" x14ac:dyDescent="0.45">
      <c r="A26" s="82"/>
    </row>
    <row r="27" spans="1:8" x14ac:dyDescent="0.45">
      <c r="A27" s="82"/>
    </row>
    <row r="28" spans="1:8" x14ac:dyDescent="0.45">
      <c r="A28" s="82"/>
    </row>
    <row r="29" spans="1:8" x14ac:dyDescent="0.45">
      <c r="A29" s="82"/>
    </row>
    <row r="30" spans="1:8" x14ac:dyDescent="0.45">
      <c r="A30" s="82"/>
    </row>
    <row r="31" spans="1:8" x14ac:dyDescent="0.45">
      <c r="A31" s="35"/>
    </row>
    <row r="32" spans="1:8" x14ac:dyDescent="0.45">
      <c r="A32" s="35"/>
    </row>
  </sheetData>
  <sheetProtection algorithmName="SHA-512" hashValue="JonA0n407MKRy5LIptH7w+Db+fkEPGiSjw4pM/ApFZToc4NTkNijdvRKm7wPkF3BG9YL8hsn9XjykrEuhMqQ+w==" saltValue="lxjcVmXnQFe3EN5Q/Hye2Q==" spinCount="100000" sheet="1" objects="1" scenarios="1"/>
  <protectedRanges>
    <protectedRange sqref="D17" name="EIDL"/>
  </protectedRanges>
  <mergeCells count="1">
    <mergeCell ref="A21:G23"/>
  </mergeCells>
  <hyperlinks>
    <hyperlink ref="A24" r:id="rId1" display="For more details, check out the full Coronavirus, Aid, Relief, and Economic Security Act (CARES) Act. " xr:uid="{04E36E95-A031-43A7-BD0D-FC79B5DB36F8}"/>
    <hyperlink ref="B25" r:id="rId2" xr:uid="{D2E7E380-F436-4F3D-9C01-42F4399FC604}"/>
    <hyperlink ref="A25" r:id="rId3" xr:uid="{7D56626F-082D-4D15-82D8-DB493376DC30}"/>
  </hyperlinks>
  <pageMargins left="0.7" right="0.7" top="0.75" bottom="0.75" header="0.3" footer="0.3"/>
  <pageSetup scale="75"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2CEBD-CA98-4138-996A-A66F6050BA5B}">
  <sheetPr>
    <pageSetUpPr fitToPage="1"/>
  </sheetPr>
  <dimension ref="A1:AC55"/>
  <sheetViews>
    <sheetView workbookViewId="0">
      <selection activeCell="C23" sqref="C23"/>
    </sheetView>
  </sheetViews>
  <sheetFormatPr defaultRowHeight="14.25" x14ac:dyDescent="0.45"/>
  <cols>
    <col min="1" max="1" width="49" customWidth="1"/>
    <col min="2" max="2" width="3" customWidth="1"/>
    <col min="3" max="3" width="28.86328125" customWidth="1"/>
    <col min="4" max="4" width="8.59765625" customWidth="1"/>
    <col min="5" max="5" width="23.59765625" bestFit="1" customWidth="1"/>
    <col min="6" max="6" width="9.3984375" customWidth="1"/>
    <col min="7" max="7" width="16.59765625" customWidth="1"/>
    <col min="8" max="8" width="2.265625" customWidth="1"/>
    <col min="9" max="9" width="16.59765625" customWidth="1"/>
    <col min="10" max="10" width="3" customWidth="1"/>
    <col min="11" max="11" width="16.59765625" customWidth="1"/>
    <col min="12" max="12" width="3" customWidth="1"/>
    <col min="13" max="13" width="16.59765625" customWidth="1"/>
    <col min="14" max="14" width="3" customWidth="1"/>
    <col min="15" max="15" width="16.59765625" customWidth="1"/>
    <col min="16" max="16" width="3" customWidth="1"/>
    <col min="17" max="17" width="16.59765625" customWidth="1"/>
    <col min="18" max="18" width="3" customWidth="1"/>
    <col min="19" max="19" width="16.59765625" customWidth="1"/>
    <col min="20" max="20" width="3" customWidth="1"/>
    <col min="21" max="21" width="16.59765625" customWidth="1"/>
    <col min="22" max="22" width="3" customWidth="1"/>
    <col min="23" max="23" width="16.59765625" customWidth="1"/>
    <col min="24" max="24" width="3" customWidth="1"/>
    <col min="25" max="25" width="16.59765625" customWidth="1"/>
    <col min="26" max="26" width="3" customWidth="1"/>
    <col min="27" max="27" width="16.59765625" customWidth="1"/>
  </cols>
  <sheetData>
    <row r="1" spans="1:27" ht="21" x14ac:dyDescent="0.65">
      <c r="A1" s="5" t="s">
        <v>15</v>
      </c>
    </row>
    <row r="2" spans="1:27" ht="21" x14ac:dyDescent="0.65">
      <c r="A2" s="5" t="s">
        <v>16</v>
      </c>
    </row>
    <row r="3" spans="1:27" ht="21" x14ac:dyDescent="0.65">
      <c r="A3" s="27" t="s">
        <v>52</v>
      </c>
    </row>
    <row r="5" spans="1:27" ht="21" x14ac:dyDescent="0.65">
      <c r="A5" s="5" t="s">
        <v>48</v>
      </c>
    </row>
    <row r="10" spans="1:27" x14ac:dyDescent="0.45">
      <c r="F10" s="1"/>
      <c r="J10" s="1"/>
    </row>
    <row r="11" spans="1:27" ht="15.75" x14ac:dyDescent="0.5">
      <c r="A11" s="59" t="s">
        <v>29</v>
      </c>
      <c r="C11" s="33"/>
      <c r="E11" s="35"/>
    </row>
    <row r="12" spans="1:27" x14ac:dyDescent="0.45">
      <c r="A12" s="2"/>
    </row>
    <row r="13" spans="1:27" ht="23.25" customHeight="1" x14ac:dyDescent="0.65">
      <c r="A13" s="98" t="s">
        <v>81</v>
      </c>
      <c r="C13" s="77" t="s">
        <v>55</v>
      </c>
      <c r="D13" s="58" t="s">
        <v>22</v>
      </c>
      <c r="E13" s="90" t="s">
        <v>56</v>
      </c>
      <c r="F13" s="90"/>
      <c r="G13" s="90"/>
      <c r="H13" s="90"/>
      <c r="I13" s="90"/>
      <c r="J13" s="90"/>
      <c r="K13" s="90"/>
      <c r="L13" s="90"/>
      <c r="M13" s="90"/>
      <c r="N13" s="90"/>
      <c r="O13" s="90"/>
      <c r="P13" s="90"/>
      <c r="Q13" s="90"/>
      <c r="R13" s="90"/>
      <c r="S13" s="90"/>
      <c r="T13" s="90"/>
      <c r="U13" s="90"/>
      <c r="V13" s="90"/>
      <c r="W13" s="90"/>
      <c r="X13" s="90"/>
      <c r="Y13" s="90"/>
      <c r="Z13" s="90"/>
      <c r="AA13" s="90"/>
    </row>
    <row r="14" spans="1:27" ht="28.5" customHeight="1" x14ac:dyDescent="0.45">
      <c r="A14" s="98"/>
      <c r="C14" s="69" t="s">
        <v>34</v>
      </c>
      <c r="D14" s="57"/>
      <c r="E14" s="40" t="s">
        <v>36</v>
      </c>
      <c r="F14" s="26"/>
      <c r="G14" s="26" t="s">
        <v>37</v>
      </c>
      <c r="H14" s="26"/>
      <c r="I14" s="26" t="s">
        <v>38</v>
      </c>
      <c r="J14" s="26"/>
      <c r="K14" s="26" t="s">
        <v>39</v>
      </c>
      <c r="L14" s="26"/>
      <c r="M14" s="26" t="s">
        <v>40</v>
      </c>
      <c r="N14" s="26"/>
      <c r="O14" s="26" t="s">
        <v>41</v>
      </c>
      <c r="P14" s="26"/>
      <c r="Q14" s="26" t="s">
        <v>42</v>
      </c>
      <c r="R14" s="26"/>
      <c r="S14" s="26" t="s">
        <v>43</v>
      </c>
      <c r="T14" s="26"/>
      <c r="U14" s="26" t="s">
        <v>44</v>
      </c>
      <c r="V14" s="26"/>
      <c r="W14" s="26" t="s">
        <v>45</v>
      </c>
      <c r="X14" s="26"/>
      <c r="Y14" s="26" t="s">
        <v>46</v>
      </c>
      <c r="Z14" s="26"/>
      <c r="AA14" s="26" t="s">
        <v>47</v>
      </c>
    </row>
    <row r="15" spans="1:27" ht="34.5" customHeight="1" x14ac:dyDescent="0.45">
      <c r="A15" s="98"/>
      <c r="C15" s="41" t="str">
        <f>IFERROR((C17-365),"Enter Loan Date Requested")</f>
        <v>Enter Loan Date Requested</v>
      </c>
      <c r="D15" s="57"/>
      <c r="E15" s="74" t="str">
        <f>IFERROR(E17-25,"Enter Loan Date Requested")</f>
        <v>Enter Loan Date Requested</v>
      </c>
      <c r="F15" s="75" t="s">
        <v>66</v>
      </c>
      <c r="G15" s="40" t="str">
        <f t="shared" ref="G15:Y15" si="0">IFERROR(G17-30,"")</f>
        <v/>
      </c>
      <c r="H15" s="40"/>
      <c r="I15" s="40" t="str">
        <f t="shared" si="0"/>
        <v/>
      </c>
      <c r="J15" s="40"/>
      <c r="K15" s="40" t="str">
        <f t="shared" si="0"/>
        <v/>
      </c>
      <c r="L15" s="40"/>
      <c r="M15" s="40" t="str">
        <f t="shared" si="0"/>
        <v/>
      </c>
      <c r="N15" s="40"/>
      <c r="O15" s="40" t="str">
        <f t="shared" si="0"/>
        <v/>
      </c>
      <c r="P15" s="40"/>
      <c r="Q15" s="40" t="str">
        <f t="shared" si="0"/>
        <v/>
      </c>
      <c r="R15" s="40"/>
      <c r="S15" s="40" t="str">
        <f t="shared" si="0"/>
        <v/>
      </c>
      <c r="T15" s="40"/>
      <c r="U15" s="40" t="str">
        <f t="shared" si="0"/>
        <v/>
      </c>
      <c r="V15" s="40"/>
      <c r="W15" s="40" t="str">
        <f>IFERROR(W17-30,"")</f>
        <v/>
      </c>
      <c r="X15" s="40"/>
      <c r="Y15" s="40" t="str">
        <f t="shared" si="0"/>
        <v/>
      </c>
      <c r="Z15" s="40"/>
      <c r="AA15" s="40" t="str">
        <f>IFERROR(AA17-30,"")</f>
        <v/>
      </c>
    </row>
    <row r="16" spans="1:27" ht="28.5" x14ac:dyDescent="0.45">
      <c r="A16" s="96" t="s">
        <v>76</v>
      </c>
      <c r="C16" s="41" t="s">
        <v>35</v>
      </c>
      <c r="D16" s="57"/>
      <c r="E16" s="41" t="s">
        <v>35</v>
      </c>
      <c r="F16" s="26"/>
      <c r="G16" s="41" t="s">
        <v>35</v>
      </c>
      <c r="H16" s="26"/>
      <c r="I16" s="41" t="s">
        <v>35</v>
      </c>
      <c r="J16" s="26"/>
      <c r="K16" s="41" t="s">
        <v>35</v>
      </c>
      <c r="L16" s="26"/>
      <c r="M16" s="41" t="s">
        <v>35</v>
      </c>
      <c r="N16" s="26"/>
      <c r="O16" s="41" t="s">
        <v>35</v>
      </c>
      <c r="P16" s="26"/>
      <c r="Q16" s="41" t="s">
        <v>35</v>
      </c>
      <c r="R16" s="26"/>
      <c r="S16" s="41" t="s">
        <v>35</v>
      </c>
      <c r="T16" s="26"/>
      <c r="U16" s="41" t="s">
        <v>35</v>
      </c>
      <c r="V16" s="26"/>
      <c r="W16" s="41" t="s">
        <v>35</v>
      </c>
      <c r="X16" s="26"/>
      <c r="Y16" s="41" t="s">
        <v>35</v>
      </c>
      <c r="Z16" s="26"/>
      <c r="AA16" s="41" t="s">
        <v>35</v>
      </c>
    </row>
    <row r="17" spans="1:29" x14ac:dyDescent="0.45">
      <c r="A17" s="97" t="s">
        <v>82</v>
      </c>
      <c r="C17" s="40" t="str">
        <f>+IF(C11&gt;0,C11," ")</f>
        <v xml:space="preserve"> </v>
      </c>
      <c r="D17" s="57"/>
      <c r="E17" s="40" t="str">
        <f>IFERROR(G15-1,"")</f>
        <v/>
      </c>
      <c r="F17" s="40"/>
      <c r="G17" s="40" t="str">
        <f t="shared" ref="G17:W17" si="1">IFERROR(I15-1,"")</f>
        <v/>
      </c>
      <c r="H17" s="40"/>
      <c r="I17" s="40" t="str">
        <f t="shared" si="1"/>
        <v/>
      </c>
      <c r="J17" s="40"/>
      <c r="K17" s="40" t="str">
        <f t="shared" si="1"/>
        <v/>
      </c>
      <c r="L17" s="40"/>
      <c r="M17" s="40" t="str">
        <f t="shared" si="1"/>
        <v/>
      </c>
      <c r="N17" s="40"/>
      <c r="O17" s="40" t="str">
        <f t="shared" si="1"/>
        <v/>
      </c>
      <c r="P17" s="40"/>
      <c r="Q17" s="40" t="str">
        <f t="shared" si="1"/>
        <v/>
      </c>
      <c r="R17" s="40"/>
      <c r="S17" s="40" t="str">
        <f t="shared" si="1"/>
        <v/>
      </c>
      <c r="T17" s="40"/>
      <c r="U17" s="40" t="str">
        <f t="shared" si="1"/>
        <v/>
      </c>
      <c r="V17" s="40"/>
      <c r="W17" s="40" t="str">
        <f t="shared" si="1"/>
        <v/>
      </c>
      <c r="X17" s="40"/>
      <c r="Y17" s="40" t="str">
        <f>IFERROR(AA15-1,"")</f>
        <v/>
      </c>
      <c r="Z17" s="40"/>
      <c r="AA17" s="40" t="str">
        <f>+IF(C11&gt;0,C11," ")</f>
        <v xml:space="preserve"> </v>
      </c>
    </row>
    <row r="18" spans="1:29" x14ac:dyDescent="0.45">
      <c r="A18" s="97" t="s">
        <v>78</v>
      </c>
      <c r="C18" s="39"/>
      <c r="D18" s="57"/>
      <c r="E18" s="70"/>
      <c r="F18" s="70"/>
      <c r="G18" s="70"/>
      <c r="H18" s="70"/>
      <c r="I18" s="70"/>
      <c r="J18" s="70"/>
      <c r="K18" s="70"/>
      <c r="L18" s="70"/>
      <c r="M18" s="70"/>
      <c r="N18" s="70"/>
      <c r="O18" s="70"/>
      <c r="P18" s="70"/>
      <c r="Q18" s="70"/>
      <c r="R18" s="70"/>
      <c r="S18" s="70"/>
      <c r="T18" s="70"/>
      <c r="U18" s="70"/>
      <c r="V18" s="70"/>
      <c r="W18" s="70"/>
      <c r="X18" s="71"/>
      <c r="Y18" s="70"/>
      <c r="Z18" s="71"/>
      <c r="AA18" s="70"/>
      <c r="AB18" s="35"/>
      <c r="AC18" s="35"/>
    </row>
    <row r="19" spans="1:29" ht="14.65" thickBot="1" x14ac:dyDescent="0.5">
      <c r="A19" s="6" t="s">
        <v>7</v>
      </c>
      <c r="C19" s="39"/>
      <c r="D19" s="57"/>
      <c r="E19" s="76" t="s">
        <v>68</v>
      </c>
      <c r="F19" s="76"/>
      <c r="G19" s="76"/>
      <c r="H19" s="76"/>
      <c r="I19" s="76"/>
      <c r="J19" s="70"/>
      <c r="K19" s="70"/>
      <c r="L19" s="70"/>
      <c r="M19" s="70"/>
      <c r="N19" s="70"/>
      <c r="O19" s="70"/>
      <c r="P19" s="70"/>
      <c r="Q19" s="70"/>
      <c r="R19" s="70"/>
      <c r="S19" s="70"/>
      <c r="T19" s="70"/>
      <c r="U19" s="70"/>
      <c r="V19" s="70"/>
      <c r="W19" s="70"/>
      <c r="X19" s="71"/>
      <c r="Y19" s="70"/>
      <c r="Z19" s="71"/>
      <c r="AA19" s="70"/>
      <c r="AB19" s="35"/>
      <c r="AC19" s="35"/>
    </row>
    <row r="20" spans="1:29" x14ac:dyDescent="0.45">
      <c r="A20" s="45" t="s">
        <v>49</v>
      </c>
      <c r="B20" s="46"/>
      <c r="C20" s="46"/>
      <c r="D20" s="46"/>
      <c r="E20" s="47"/>
      <c r="F20" s="47"/>
      <c r="G20" s="47"/>
      <c r="H20" s="47"/>
      <c r="I20" s="47"/>
      <c r="J20" s="47"/>
      <c r="K20" s="47"/>
      <c r="L20" s="47"/>
      <c r="M20" s="47"/>
      <c r="N20" s="47"/>
      <c r="O20" s="47"/>
      <c r="P20" s="47"/>
      <c r="Q20" s="47"/>
      <c r="R20" s="47"/>
      <c r="S20" s="47"/>
      <c r="T20" s="47"/>
      <c r="U20" s="47"/>
      <c r="V20" s="47"/>
      <c r="W20" s="47"/>
      <c r="X20" s="47"/>
      <c r="Y20" s="47"/>
      <c r="Z20" s="47"/>
      <c r="AA20" s="48"/>
    </row>
    <row r="21" spans="1:29" ht="28.5" x14ac:dyDescent="0.45">
      <c r="A21" s="72" t="s">
        <v>58</v>
      </c>
      <c r="B21" s="17"/>
      <c r="C21" s="18"/>
      <c r="D21" s="62"/>
      <c r="E21" s="18"/>
      <c r="F21" s="18"/>
      <c r="G21" s="18"/>
      <c r="H21" s="18"/>
      <c r="I21" s="18"/>
      <c r="J21" s="18"/>
      <c r="K21" s="18"/>
      <c r="L21" s="18"/>
      <c r="M21" s="18"/>
      <c r="N21" s="18"/>
      <c r="O21" s="18"/>
      <c r="P21" s="18"/>
      <c r="Q21" s="18"/>
      <c r="R21" s="18"/>
      <c r="S21" s="18"/>
      <c r="T21" s="18"/>
      <c r="U21" s="18"/>
      <c r="V21" s="18"/>
      <c r="W21" s="18"/>
      <c r="X21" s="18"/>
      <c r="Y21" s="18"/>
      <c r="Z21" s="18"/>
      <c r="AA21" s="19"/>
    </row>
    <row r="22" spans="1:29" ht="28.5" x14ac:dyDescent="0.45">
      <c r="A22" s="99" t="s">
        <v>88</v>
      </c>
      <c r="B22" s="17"/>
      <c r="C22" s="18"/>
      <c r="D22" s="62"/>
      <c r="E22" s="18"/>
      <c r="F22" s="18"/>
      <c r="G22" s="18"/>
      <c r="H22" s="18"/>
      <c r="I22" s="18"/>
      <c r="J22" s="18"/>
      <c r="K22" s="18"/>
      <c r="L22" s="18"/>
      <c r="M22" s="18"/>
      <c r="N22" s="18"/>
      <c r="O22" s="18"/>
      <c r="P22" s="18"/>
      <c r="Q22" s="18"/>
      <c r="R22" s="18"/>
      <c r="S22" s="18"/>
      <c r="T22" s="18"/>
      <c r="U22" s="18"/>
      <c r="V22" s="18"/>
      <c r="W22" s="18"/>
      <c r="X22" s="18"/>
      <c r="Y22" s="18"/>
      <c r="Z22" s="18"/>
      <c r="AA22" s="19"/>
    </row>
    <row r="23" spans="1:29" ht="71.25" x14ac:dyDescent="0.45">
      <c r="A23" s="103" t="s">
        <v>86</v>
      </c>
      <c r="B23" s="17"/>
      <c r="C23" s="18"/>
      <c r="D23" s="62"/>
      <c r="E23" s="18"/>
      <c r="F23" s="18"/>
      <c r="G23" s="18"/>
      <c r="H23" s="18"/>
      <c r="I23" s="18"/>
      <c r="J23" s="18"/>
      <c r="K23" s="18"/>
      <c r="L23" s="18"/>
      <c r="M23" s="18"/>
      <c r="N23" s="18"/>
      <c r="O23" s="18"/>
      <c r="P23" s="18"/>
      <c r="Q23" s="18"/>
      <c r="R23" s="18"/>
      <c r="S23" s="18"/>
      <c r="T23" s="18"/>
      <c r="U23" s="18"/>
      <c r="V23" s="18"/>
      <c r="W23" s="18"/>
      <c r="X23" s="18"/>
      <c r="Y23" s="18"/>
      <c r="Z23" s="18"/>
      <c r="AA23" s="19"/>
    </row>
    <row r="24" spans="1:29" ht="14.65" thickBot="1" x14ac:dyDescent="0.5">
      <c r="A24" s="42" t="s">
        <v>87</v>
      </c>
      <c r="B24" s="21"/>
      <c r="C24" s="22"/>
      <c r="D24" s="44"/>
      <c r="E24" s="78"/>
      <c r="F24" s="22"/>
      <c r="G24" s="22"/>
      <c r="H24" s="22"/>
      <c r="I24" s="22"/>
      <c r="J24" s="22"/>
      <c r="K24" s="22"/>
      <c r="L24" s="22"/>
      <c r="M24" s="22"/>
      <c r="N24" s="22"/>
      <c r="O24" s="22"/>
      <c r="P24" s="22"/>
      <c r="Q24" s="22"/>
      <c r="R24" s="22"/>
      <c r="S24" s="22"/>
      <c r="T24" s="22"/>
      <c r="U24" s="22"/>
      <c r="V24" s="22"/>
      <c r="W24" s="22"/>
      <c r="X24" s="22"/>
      <c r="Y24" s="22"/>
      <c r="Z24" s="22"/>
      <c r="AA24" s="23"/>
    </row>
    <row r="25" spans="1:29" ht="14.65" thickBot="1" x14ac:dyDescent="0.5">
      <c r="A25" s="20"/>
      <c r="B25" s="21"/>
      <c r="C25" s="21"/>
      <c r="D25" s="43"/>
      <c r="E25" s="22"/>
      <c r="F25" s="22"/>
      <c r="G25" s="22"/>
      <c r="H25" s="22"/>
      <c r="I25" s="22"/>
      <c r="J25" s="22"/>
      <c r="K25" s="22"/>
      <c r="L25" s="22"/>
      <c r="M25" s="22"/>
      <c r="N25" s="22"/>
      <c r="O25" s="22"/>
      <c r="P25" s="22"/>
      <c r="Q25" s="22"/>
      <c r="R25" s="22"/>
      <c r="S25" s="22"/>
      <c r="T25" s="22"/>
      <c r="U25" s="22"/>
      <c r="V25" s="22"/>
      <c r="W25" s="22"/>
      <c r="X25" s="22"/>
      <c r="Y25" s="22"/>
      <c r="Z25" s="22"/>
      <c r="AA25" s="22"/>
    </row>
    <row r="26" spans="1:29" ht="28.5" x14ac:dyDescent="0.45">
      <c r="A26" s="49" t="s">
        <v>60</v>
      </c>
      <c r="B26" s="46"/>
      <c r="C26" s="46"/>
      <c r="D26" s="46"/>
      <c r="E26" s="47"/>
      <c r="F26" s="47"/>
      <c r="G26" s="47"/>
      <c r="H26" s="47"/>
      <c r="I26" s="47"/>
      <c r="J26" s="47"/>
      <c r="K26" s="47"/>
      <c r="L26" s="47"/>
      <c r="M26" s="47"/>
      <c r="N26" s="47"/>
      <c r="O26" s="47"/>
      <c r="P26" s="47"/>
      <c r="Q26" s="47"/>
      <c r="R26" s="47"/>
      <c r="S26" s="47"/>
      <c r="T26" s="47"/>
      <c r="U26" s="47"/>
      <c r="V26" s="47"/>
      <c r="W26" s="47"/>
      <c r="X26" s="47"/>
      <c r="Y26" s="47"/>
      <c r="Z26" s="47"/>
      <c r="AA26" s="48"/>
    </row>
    <row r="27" spans="1:29" ht="28.5" x14ac:dyDescent="0.45">
      <c r="A27" s="16" t="s">
        <v>61</v>
      </c>
      <c r="B27" s="17"/>
      <c r="C27" s="18"/>
      <c r="D27" s="62"/>
      <c r="E27" s="18"/>
      <c r="F27" s="18"/>
      <c r="G27" s="18"/>
      <c r="H27" s="18"/>
      <c r="I27" s="18"/>
      <c r="J27" s="18"/>
      <c r="K27" s="18"/>
      <c r="L27" s="18"/>
      <c r="M27" s="18"/>
      <c r="N27" s="18"/>
      <c r="O27" s="18"/>
      <c r="P27" s="18"/>
      <c r="Q27" s="18"/>
      <c r="R27" s="18"/>
      <c r="S27" s="18"/>
      <c r="T27" s="18"/>
      <c r="U27" s="18"/>
      <c r="V27" s="18"/>
      <c r="W27" s="18"/>
      <c r="X27" s="18"/>
      <c r="Y27" s="18"/>
      <c r="Z27" s="18"/>
      <c r="AA27" s="19"/>
    </row>
    <row r="28" spans="1:29" ht="14.65" thickBot="1" x14ac:dyDescent="0.5">
      <c r="A28" s="20" t="s">
        <v>65</v>
      </c>
      <c r="B28" s="21"/>
      <c r="C28" s="22"/>
      <c r="D28" s="44"/>
      <c r="E28" s="22"/>
      <c r="F28" s="22"/>
      <c r="G28" s="22"/>
      <c r="H28" s="22"/>
      <c r="I28" s="22"/>
      <c r="J28" s="22"/>
      <c r="K28" s="22"/>
      <c r="L28" s="22"/>
      <c r="M28" s="22"/>
      <c r="N28" s="22"/>
      <c r="O28" s="22"/>
      <c r="P28" s="22"/>
      <c r="Q28" s="22"/>
      <c r="R28" s="22"/>
      <c r="S28" s="22"/>
      <c r="T28" s="22"/>
      <c r="U28" s="22"/>
      <c r="V28" s="22"/>
      <c r="W28" s="22"/>
      <c r="X28" s="22"/>
      <c r="Y28" s="22"/>
      <c r="Z28" s="22"/>
      <c r="AA28" s="23"/>
    </row>
    <row r="29" spans="1:29" x14ac:dyDescent="0.45">
      <c r="D29" s="57"/>
      <c r="E29" s="3"/>
      <c r="F29" s="3"/>
      <c r="G29" s="3"/>
      <c r="H29" s="3"/>
      <c r="I29" s="3"/>
      <c r="J29" s="3"/>
      <c r="K29" s="3"/>
      <c r="L29" s="3"/>
      <c r="M29" s="3"/>
      <c r="N29" s="3"/>
      <c r="O29" s="3"/>
      <c r="P29" s="3"/>
      <c r="Q29" s="3"/>
      <c r="R29" s="3"/>
      <c r="S29" s="3"/>
      <c r="T29" s="3"/>
      <c r="U29" s="3"/>
      <c r="V29" s="3"/>
      <c r="W29" s="3"/>
      <c r="X29" s="3"/>
      <c r="Y29" s="3"/>
      <c r="Z29" s="3"/>
      <c r="AA29" s="3"/>
    </row>
    <row r="30" spans="1:29" ht="14.65" thickBot="1" x14ac:dyDescent="0.5">
      <c r="A30" s="10" t="s">
        <v>11</v>
      </c>
      <c r="D30" s="57"/>
      <c r="E30" s="3"/>
      <c r="F30" s="3"/>
      <c r="G30" s="3"/>
      <c r="H30" s="3"/>
      <c r="I30" s="3"/>
      <c r="J30" s="3"/>
      <c r="K30" s="3"/>
      <c r="L30" s="3"/>
      <c r="M30" s="3"/>
      <c r="N30" s="3"/>
      <c r="O30" s="3"/>
      <c r="P30" s="3"/>
      <c r="Q30" s="3"/>
      <c r="R30" s="3"/>
      <c r="S30" s="3"/>
      <c r="T30" s="3"/>
      <c r="U30" s="3"/>
      <c r="V30" s="3"/>
      <c r="W30" s="3"/>
      <c r="X30" s="3"/>
      <c r="Y30" s="3"/>
      <c r="Z30" s="3"/>
      <c r="AA30" s="3"/>
    </row>
    <row r="31" spans="1:29" s="35" customFormat="1" ht="57" x14ac:dyDescent="0.45">
      <c r="A31" s="50" t="s">
        <v>63</v>
      </c>
      <c r="B31" s="51"/>
      <c r="C31" s="60"/>
      <c r="D31" s="47"/>
      <c r="E31" s="60"/>
      <c r="F31" s="60"/>
      <c r="G31" s="60"/>
      <c r="H31" s="60"/>
      <c r="I31" s="60"/>
      <c r="J31" s="60"/>
      <c r="K31" s="60"/>
      <c r="L31" s="60"/>
      <c r="M31" s="60"/>
      <c r="N31" s="60"/>
      <c r="O31" s="60"/>
      <c r="P31" s="60"/>
      <c r="Q31" s="60"/>
      <c r="R31" s="60"/>
      <c r="S31" s="60"/>
      <c r="T31" s="60"/>
      <c r="U31" s="60"/>
      <c r="V31" s="60"/>
      <c r="W31" s="60"/>
      <c r="X31" s="60"/>
      <c r="Y31" s="60"/>
      <c r="Z31" s="60"/>
      <c r="AA31" s="61"/>
    </row>
    <row r="32" spans="1:29" ht="142.5" x14ac:dyDescent="0.45">
      <c r="A32" s="99" t="s">
        <v>83</v>
      </c>
      <c r="B32" s="17"/>
      <c r="C32" s="18"/>
      <c r="D32" s="62"/>
      <c r="E32" s="18"/>
      <c r="F32" s="18"/>
      <c r="G32" s="18"/>
      <c r="H32" s="18"/>
      <c r="I32" s="18"/>
      <c r="J32" s="18"/>
      <c r="K32" s="18"/>
      <c r="L32" s="18"/>
      <c r="M32" s="18"/>
      <c r="N32" s="18"/>
      <c r="O32" s="18"/>
      <c r="P32" s="18"/>
      <c r="Q32" s="18"/>
      <c r="R32" s="18"/>
      <c r="S32" s="18"/>
      <c r="T32" s="18"/>
      <c r="U32" s="18"/>
      <c r="V32" s="18"/>
      <c r="W32" s="18"/>
      <c r="X32" s="18"/>
      <c r="Y32" s="18"/>
      <c r="Z32" s="18"/>
      <c r="AA32" s="19"/>
    </row>
    <row r="33" spans="1:27" ht="28.5" x14ac:dyDescent="0.45">
      <c r="A33" s="16" t="s">
        <v>10</v>
      </c>
      <c r="B33" s="17"/>
      <c r="C33" s="18"/>
      <c r="D33" s="62"/>
      <c r="E33" s="79"/>
      <c r="F33" s="18"/>
      <c r="G33" s="18"/>
      <c r="H33" s="18"/>
      <c r="I33" s="18"/>
      <c r="J33" s="18"/>
      <c r="K33" s="18"/>
      <c r="L33" s="18"/>
      <c r="M33" s="18"/>
      <c r="N33" s="18"/>
      <c r="O33" s="18"/>
      <c r="P33" s="18"/>
      <c r="Q33" s="18"/>
      <c r="R33" s="18"/>
      <c r="S33" s="18"/>
      <c r="T33" s="18"/>
      <c r="U33" s="18"/>
      <c r="V33" s="18"/>
      <c r="W33" s="18"/>
      <c r="X33" s="18"/>
      <c r="Y33" s="18"/>
      <c r="Z33" s="18"/>
      <c r="AA33" s="19"/>
    </row>
    <row r="34" spans="1:27" ht="71.25" x14ac:dyDescent="0.45">
      <c r="A34" s="16" t="s">
        <v>5</v>
      </c>
      <c r="B34" s="17"/>
      <c r="C34" s="18"/>
      <c r="D34" s="62"/>
      <c r="E34" s="18"/>
      <c r="F34" s="18"/>
      <c r="G34" s="18"/>
      <c r="H34" s="18"/>
      <c r="I34" s="18"/>
      <c r="J34" s="18"/>
      <c r="K34" s="18"/>
      <c r="L34" s="18"/>
      <c r="M34" s="18"/>
      <c r="N34" s="18"/>
      <c r="O34" s="18"/>
      <c r="P34" s="18"/>
      <c r="Q34" s="18"/>
      <c r="R34" s="18"/>
      <c r="S34" s="18"/>
      <c r="T34" s="18"/>
      <c r="U34" s="18"/>
      <c r="V34" s="18"/>
      <c r="W34" s="18"/>
      <c r="X34" s="18"/>
      <c r="Y34" s="18"/>
      <c r="Z34" s="18"/>
      <c r="AA34" s="19"/>
    </row>
    <row r="35" spans="1:27" x14ac:dyDescent="0.45">
      <c r="A35" s="24" t="s">
        <v>8</v>
      </c>
      <c r="B35" s="17"/>
      <c r="C35" s="7">
        <f>SUM(C31:C34)</f>
        <v>0</v>
      </c>
      <c r="D35" s="62"/>
      <c r="E35" s="7">
        <f>SUM(E31:E34)</f>
        <v>0</v>
      </c>
      <c r="F35" s="18"/>
      <c r="G35" s="7">
        <f t="shared" ref="G35:AA35" si="2">SUM(G31:G34)</f>
        <v>0</v>
      </c>
      <c r="H35" s="18"/>
      <c r="I35" s="7">
        <f t="shared" si="2"/>
        <v>0</v>
      </c>
      <c r="J35" s="18"/>
      <c r="K35" s="7">
        <f t="shared" si="2"/>
        <v>0</v>
      </c>
      <c r="L35" s="18"/>
      <c r="M35" s="7">
        <f t="shared" si="2"/>
        <v>0</v>
      </c>
      <c r="N35" s="18"/>
      <c r="O35" s="7">
        <f t="shared" si="2"/>
        <v>0</v>
      </c>
      <c r="P35" s="18"/>
      <c r="Q35" s="7">
        <f t="shared" si="2"/>
        <v>0</v>
      </c>
      <c r="R35" s="18"/>
      <c r="S35" s="7">
        <f t="shared" si="2"/>
        <v>0</v>
      </c>
      <c r="T35" s="18"/>
      <c r="U35" s="7">
        <f t="shared" si="2"/>
        <v>0</v>
      </c>
      <c r="V35" s="18"/>
      <c r="W35" s="7">
        <f t="shared" si="2"/>
        <v>0</v>
      </c>
      <c r="X35" s="18"/>
      <c r="Y35" s="7">
        <f t="shared" si="2"/>
        <v>0</v>
      </c>
      <c r="Z35" s="18"/>
      <c r="AA35" s="25">
        <f t="shared" si="2"/>
        <v>0</v>
      </c>
    </row>
    <row r="36" spans="1:27" ht="14.65" thickBot="1" x14ac:dyDescent="0.5">
      <c r="A36" s="52"/>
      <c r="B36" s="21"/>
      <c r="C36" s="22"/>
      <c r="D36" s="44"/>
      <c r="E36" s="22"/>
      <c r="F36" s="22"/>
      <c r="G36" s="22"/>
      <c r="H36" s="22"/>
      <c r="I36" s="22"/>
      <c r="J36" s="22"/>
      <c r="K36" s="22"/>
      <c r="L36" s="22"/>
      <c r="M36" s="22"/>
      <c r="N36" s="22"/>
      <c r="O36" s="22"/>
      <c r="P36" s="22"/>
      <c r="Q36" s="22"/>
      <c r="R36" s="22"/>
      <c r="S36" s="22"/>
      <c r="T36" s="22"/>
      <c r="U36" s="22"/>
      <c r="V36" s="22"/>
      <c r="W36" s="22"/>
      <c r="X36" s="22"/>
      <c r="Y36" s="22"/>
      <c r="Z36" s="22"/>
      <c r="AA36" s="23"/>
    </row>
    <row r="37" spans="1:27" ht="18" x14ac:dyDescent="0.55000000000000004">
      <c r="A37" s="9"/>
      <c r="C37" s="8"/>
      <c r="D37" s="63"/>
      <c r="E37" s="8"/>
      <c r="F37" s="8"/>
      <c r="G37" s="8"/>
      <c r="H37" s="8"/>
      <c r="I37" s="8"/>
      <c r="J37" s="8"/>
      <c r="K37" s="8"/>
      <c r="L37" s="8"/>
      <c r="M37" s="8"/>
      <c r="N37" s="8"/>
      <c r="O37" s="8"/>
      <c r="P37" s="8"/>
      <c r="Q37" s="8"/>
      <c r="R37" s="8"/>
      <c r="S37" s="8"/>
      <c r="T37" s="8"/>
      <c r="U37" s="8"/>
      <c r="V37" s="8"/>
      <c r="W37" s="8"/>
      <c r="X37" s="8"/>
      <c r="Y37" s="8"/>
      <c r="Z37" s="8"/>
      <c r="AA37" s="8"/>
    </row>
    <row r="38" spans="1:27" ht="18.399999999999999" thickBot="1" x14ac:dyDescent="0.6">
      <c r="A38" s="9" t="s">
        <v>9</v>
      </c>
      <c r="C38" s="64">
        <f>+C21+C23+C24+C27+C28-C35</f>
        <v>0</v>
      </c>
      <c r="D38" s="62"/>
      <c r="E38" s="64">
        <f>+E21+E23+E24+E27+E28-E35</f>
        <v>0</v>
      </c>
      <c r="F38" s="18"/>
      <c r="G38" s="64">
        <f>+G21+G23+G24+G27+G28-G35</f>
        <v>0</v>
      </c>
      <c r="H38" s="18"/>
      <c r="I38" s="64">
        <f>+I21+I23+I24+I27+I28-I35</f>
        <v>0</v>
      </c>
      <c r="J38" s="18"/>
      <c r="K38" s="64">
        <f>+K21+K23+K24+K27+K28-K35</f>
        <v>0</v>
      </c>
      <c r="L38" s="18"/>
      <c r="M38" s="64">
        <f>+M21+M23+M24+M27+M28-M35</f>
        <v>0</v>
      </c>
      <c r="N38" s="18"/>
      <c r="O38" s="64">
        <f>+O21+O23+O24+O27+O28-O35</f>
        <v>0</v>
      </c>
      <c r="P38" s="18"/>
      <c r="Q38" s="64">
        <f>+Q21+Q23+Q24+Q27+Q28-Q35</f>
        <v>0</v>
      </c>
      <c r="R38" s="18"/>
      <c r="S38" s="64">
        <f>+S21+S23+S24+S27+S28-S35</f>
        <v>0</v>
      </c>
      <c r="T38" s="18"/>
      <c r="U38" s="64">
        <f>+U21+U23+U24+U27+U28-U35</f>
        <v>0</v>
      </c>
      <c r="V38" s="18"/>
      <c r="W38" s="64">
        <f>+W21+W23+W24+W27+W28-W35</f>
        <v>0</v>
      </c>
      <c r="X38" s="18"/>
      <c r="Y38" s="64">
        <f>+Y21+Y23+Y24+Y27+Y28-Y35</f>
        <v>0</v>
      </c>
      <c r="Z38" s="18"/>
      <c r="AA38" s="64">
        <f>+AA21+AA23+AA24+AA27+AA28-AA35</f>
        <v>0</v>
      </c>
    </row>
    <row r="39" spans="1:27" ht="18" x14ac:dyDescent="0.55000000000000004">
      <c r="A39" s="9"/>
      <c r="D39" s="57"/>
    </row>
    <row r="40" spans="1:27" ht="18.399999999999999" thickBot="1" x14ac:dyDescent="0.6">
      <c r="A40" s="9" t="s">
        <v>50</v>
      </c>
      <c r="C40" s="66">
        <f>+C38/12</f>
        <v>0</v>
      </c>
      <c r="D40" s="65"/>
      <c r="E40" s="67">
        <f>AVERAGE(E38:AA38)</f>
        <v>0</v>
      </c>
    </row>
    <row r="41" spans="1:27" ht="14.65" thickTop="1" x14ac:dyDescent="0.45"/>
    <row r="42" spans="1:27" ht="23.25" x14ac:dyDescent="0.7">
      <c r="C42" s="80" t="str">
        <f>IF(AND(C40&gt;0,E40&gt;0),"ERROR: PLEASE ONLY ENTER DATA IN THE ANNUAL OR MONTHLY COLUMNS","")</f>
        <v/>
      </c>
    </row>
    <row r="44" spans="1:27" ht="57" x14ac:dyDescent="0.45">
      <c r="A44" s="73" t="s">
        <v>64</v>
      </c>
    </row>
    <row r="45" spans="1:27" x14ac:dyDescent="0.45">
      <c r="A45" s="68" t="s">
        <v>6</v>
      </c>
    </row>
    <row r="46" spans="1:27" x14ac:dyDescent="0.45">
      <c r="A46" s="68" t="s">
        <v>12</v>
      </c>
    </row>
    <row r="47" spans="1:27" x14ac:dyDescent="0.45">
      <c r="A47" s="68" t="s">
        <v>3</v>
      </c>
    </row>
    <row r="48" spans="1:27" x14ac:dyDescent="0.45">
      <c r="A48" s="68" t="s">
        <v>4</v>
      </c>
      <c r="C48" s="35"/>
      <c r="D48" s="35"/>
      <c r="E48" s="35"/>
      <c r="F48" s="35"/>
      <c r="G48" s="35"/>
      <c r="H48" s="35"/>
      <c r="I48" s="35"/>
      <c r="J48" s="35"/>
      <c r="K48" s="35"/>
    </row>
    <row r="49" spans="1:11" x14ac:dyDescent="0.45">
      <c r="A49" s="68" t="s">
        <v>72</v>
      </c>
      <c r="C49" s="53"/>
      <c r="D49" s="35"/>
      <c r="E49" s="35"/>
      <c r="F49" s="35"/>
      <c r="G49" s="35"/>
      <c r="H49" s="35"/>
      <c r="I49" s="35"/>
      <c r="J49" s="35"/>
      <c r="K49" s="35"/>
    </row>
    <row r="50" spans="1:11" ht="28.5" x14ac:dyDescent="0.45">
      <c r="A50" s="68" t="s">
        <v>73</v>
      </c>
      <c r="C50" s="53"/>
      <c r="D50" s="35"/>
      <c r="E50" s="35"/>
      <c r="F50" s="35"/>
      <c r="G50" s="35"/>
      <c r="H50" s="35"/>
      <c r="I50" s="35"/>
      <c r="J50" s="35"/>
      <c r="K50" s="35"/>
    </row>
    <row r="51" spans="1:11" ht="42.75" x14ac:dyDescent="0.45">
      <c r="A51" s="68" t="s">
        <v>59</v>
      </c>
      <c r="C51" s="35"/>
      <c r="D51" s="35"/>
      <c r="E51" s="35"/>
      <c r="F51" s="35"/>
      <c r="G51" s="35"/>
      <c r="H51" s="35"/>
      <c r="I51" s="35"/>
      <c r="J51" s="35"/>
      <c r="K51" s="35"/>
    </row>
    <row r="52" spans="1:11" ht="85.5" x14ac:dyDescent="0.45">
      <c r="A52" s="95" t="s">
        <v>81</v>
      </c>
      <c r="C52" s="35"/>
      <c r="D52" s="35"/>
      <c r="E52" s="35"/>
      <c r="F52" s="35"/>
      <c r="G52" s="35"/>
      <c r="H52" s="35"/>
      <c r="I52" s="35"/>
      <c r="J52" s="35"/>
      <c r="K52" s="35"/>
    </row>
    <row r="53" spans="1:11" ht="28.5" x14ac:dyDescent="0.45">
      <c r="A53" s="96" t="s">
        <v>76</v>
      </c>
      <c r="C53" s="35"/>
      <c r="D53" s="35"/>
      <c r="E53" s="35"/>
      <c r="F53" s="35"/>
      <c r="G53" s="35"/>
      <c r="H53" s="35"/>
      <c r="I53" s="35"/>
      <c r="J53" s="35"/>
      <c r="K53" s="35"/>
    </row>
    <row r="54" spans="1:11" x14ac:dyDescent="0.45">
      <c r="A54" s="97" t="s">
        <v>82</v>
      </c>
      <c r="C54" s="35"/>
      <c r="D54" s="35"/>
      <c r="E54" s="35"/>
      <c r="F54" s="35"/>
      <c r="G54" s="35"/>
      <c r="H54" s="35"/>
      <c r="I54" s="35"/>
      <c r="J54" s="35"/>
      <c r="K54" s="35"/>
    </row>
    <row r="55" spans="1:11" x14ac:dyDescent="0.45">
      <c r="A55" s="97" t="s">
        <v>78</v>
      </c>
      <c r="C55" s="35"/>
      <c r="D55" s="35"/>
      <c r="E55" s="35"/>
      <c r="F55" s="35"/>
      <c r="G55" s="35"/>
      <c r="H55" s="35"/>
      <c r="I55" s="35"/>
      <c r="J55" s="35"/>
      <c r="K55" s="35"/>
    </row>
  </sheetData>
  <sheetProtection algorithmName="SHA-512" hashValue="Q5qE9hopx9S3atfR0JtSJDUiUqPpgANDRAzxQy5s6ysb1hm34Nf4GjipDpDpUoNqvY963MI0ei59mqI8OhpDbg==" saltValue="Qqxr4f0Y7ocFW48ZSE/QPQ==" spinCount="100000" sheet="1" objects="1" scenarios="1"/>
  <protectedRanges>
    <protectedRange sqref="C21 E21:AA21 E23:AA24 C23:C24 C27:C28 E27:AA28 C31:C34 E31:AA34" name="Financial Data"/>
    <protectedRange sqref="C11" name="Loan Date"/>
  </protectedRanges>
  <mergeCells count="2">
    <mergeCell ref="E13:AA13"/>
    <mergeCell ref="A13:A15"/>
  </mergeCells>
  <hyperlinks>
    <hyperlink ref="A16" r:id="rId1" display="https://www.congress.gov/116/bills/hr748/BILLS-116hr748enr.pdf" xr:uid="{1722A1F3-6D77-4B22-8817-2362D48054D0}"/>
    <hyperlink ref="A17" r:id="rId2" display="https://home.treasury.gov/system/files/136/PPP--Fact-Sheet.pdf" xr:uid="{4BEE6D05-3AB7-4847-B2DF-3E0BB1136BD4}"/>
    <hyperlink ref="A18" r:id="rId3" xr:uid="{54312861-2B49-4BCD-B204-5B9ACD9B9D5F}"/>
    <hyperlink ref="A53" r:id="rId4" display="https://www.congress.gov/116/bills/hr748/BILLS-116hr748enr.pdf" xr:uid="{2FE1AB3E-12DA-433D-8124-D21F15DC6511}"/>
    <hyperlink ref="A54" r:id="rId5" display="https://home.treasury.gov/system/files/136/PPP--Fact-Sheet.pdf" xr:uid="{192DE79D-DA8A-4398-A847-E0C2940B26C7}"/>
    <hyperlink ref="A55" r:id="rId6" display="https://home.treasury.gov/system/files/136/PPP--IFRN FINAL.pdf" xr:uid="{B2BAF13C-64EB-4CCE-BF6E-50CE536BC60D}"/>
    <hyperlink ref="A32" r:id="rId7" display="https://home.treasury.gov/system/files/136/PPP--IFRN FINAL.pdf" xr:uid="{3C3C226E-2925-49C2-A9F6-F8B8D8256946}"/>
    <hyperlink ref="A22" r:id="rId8" display="https://home.treasury.gov/system/files/136/PPP--IFRN FINAL.pdf" xr:uid="{C79B113F-BFE8-47A4-A8D7-BE0B00CA8094}"/>
  </hyperlinks>
  <printOptions gridLines="1"/>
  <pageMargins left="0.7" right="0.7" top="0.75" bottom="0.75" header="0.3" footer="0.3"/>
  <pageSetup scale="35" orientation="landscape"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PPP Loan calculator</vt:lpstr>
      <vt:lpstr>Calculating payroll costs</vt:lpstr>
      <vt:lpstr>'Calculating payroll costs'!Print_Area</vt:lpstr>
      <vt:lpstr>Instructions!Print_Area</vt:lpstr>
      <vt:lpstr>'PPP Loan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 Hipsak</dc:creator>
  <cp:lastModifiedBy>Kari Hipsak</cp:lastModifiedBy>
  <cp:lastPrinted>2020-04-03T11:14:51Z</cp:lastPrinted>
  <dcterms:created xsi:type="dcterms:W3CDTF">2020-03-29T13:20:29Z</dcterms:created>
  <dcterms:modified xsi:type="dcterms:W3CDTF">2020-04-03T11:30:46Z</dcterms:modified>
</cp:coreProperties>
</file>